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1.GRUP" sheetId="1" r:id="rId1"/>
    <sheet name="2.GRUP" sheetId="2" r:id="rId2"/>
    <sheet name="3.GRUP" sheetId="3" r:id="rId3"/>
    <sheet name="4.GRUP" sheetId="4" r:id="rId4"/>
    <sheet name="5.GRUP" sheetId="5" r:id="rId5"/>
    <sheet name="6.GRUP" sheetId="6" r:id="rId6"/>
    <sheet name="7.GRUP" sheetId="7" r:id="rId7"/>
    <sheet name="GENEL " sheetId="8" r:id="rId8"/>
  </sheets>
  <definedNames>
    <definedName name="_xlnm.Print_Area" localSheetId="0">'1.GRUP'!$A$1:$L$156</definedName>
    <definedName name="_xlnm.Print_Area" localSheetId="1">'2.GRUP'!$A$1:$L$156</definedName>
    <definedName name="_xlnm.Print_Area" localSheetId="2">'3.GRUP'!$A$1:$L$156</definedName>
    <definedName name="_xlnm.Print_Area" localSheetId="3">'4.GRUP'!$A$1:$L$156</definedName>
    <definedName name="_xlnm.Print_Area" localSheetId="4">'5.GRUP'!$A$1:$L$156</definedName>
    <definedName name="_xlnm.Print_Area" localSheetId="5">'6.GRUP'!$A$1:$L$156</definedName>
    <definedName name="_xlnm.Print_Area" localSheetId="6">'7.GRUP'!$A$1:$L$156</definedName>
    <definedName name="_xlnm.Print_Area" localSheetId="0">'1.GRUP'!$A$1:$L$156</definedName>
    <definedName name="_xlnm.Print_Area" localSheetId="1">'2.GRUP'!$A$1:$L$156</definedName>
    <definedName name="_xlnm.Print_Area" localSheetId="2">'3.GRUP'!$A$1:$L$156</definedName>
    <definedName name="_xlnm.Print_Area" localSheetId="3">'4.GRUP'!$A$1:$L$156</definedName>
    <definedName name="_xlnm.Print_Area" localSheetId="4">'5.GRUP'!$A$1:$L$156</definedName>
    <definedName name="_xlnm.Print_Area" localSheetId="5">'6.GRUP'!$A$1:$L$156</definedName>
    <definedName name="_xlnm.Print_Area" localSheetId="6">'7.GRUP'!$A$1:$L$156</definedName>
    <definedName name="_xlnm.Print_Area" localSheetId="7">'GENEL '!$A$1:$V$61</definedName>
  </definedNames>
  <calcPr fullCalcOnLoad="1"/>
</workbook>
</file>

<file path=xl/sharedStrings.xml><?xml version="1.0" encoding="utf-8"?>
<sst xmlns="http://schemas.openxmlformats.org/spreadsheetml/2006/main" count="2960" uniqueCount="186">
  <si>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</si>
  <si>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</si>
  <si>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</si>
  <si>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</si>
  <si>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</si>
  <si>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</si>
  <si>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</si>
  <si>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</si>
  <si>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</si>
  <si>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</si>
  <si>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</si>
  <si>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</si>
  <si>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</si>
  <si>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</si>
  <si>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</si>
  <si>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</si>
  <si>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</si>
  <si>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</si>
  <si>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</si>
  <si>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</si>
  <si>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</si>
  <si>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</si>
  <si>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</si>
  <si>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</si>
  <si>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</si>
  <si>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</si>
  <si>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</si>
  <si>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</si>
  <si>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</si>
  <si>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</si>
  <si>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</si>
  <si>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</si>
  <si>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</si>
  <si>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</si>
  <si>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</si>
  <si>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</si>
  <si>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</si>
  <si>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</si>
  <si>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</si>
  <si>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HAFTA 16</t>
  </si>
  <si>
    <t>HAFTA 17</t>
  </si>
  <si>
    <t>HAFTA 18</t>
  </si>
  <si>
    <t>KÖRFEZ SPOR</t>
  </si>
  <si>
    <t>YİĞİTLER SPOR</t>
  </si>
  <si>
    <t>GEMLİK SPOR</t>
  </si>
  <si>
    <t>ODUNLUK SPOR</t>
  </si>
  <si>
    <t>OVAAKÇA SPOR</t>
  </si>
  <si>
    <t>ERİKLİ GÜCÜ SPOR</t>
  </si>
  <si>
    <t xml:space="preserve">OSMANGAZİ 19 MAYIS </t>
  </si>
  <si>
    <t>NİLÜFER SPOR 1987</t>
  </si>
  <si>
    <t xml:space="preserve">1922 GEMLİK GÜVEN </t>
  </si>
  <si>
    <t>2023-2024 SEZONU 1.KÜME 1.GRUP</t>
  </si>
  <si>
    <t>2023-2024 SEZONU 1.KÜME 2.GRUP</t>
  </si>
  <si>
    <t>EMEK SPOR</t>
  </si>
  <si>
    <t>ZEYTİN SPOR</t>
  </si>
  <si>
    <t>ŞİRİNEVLER SPOR</t>
  </si>
  <si>
    <t>UMUR SPOR</t>
  </si>
  <si>
    <t>DEĞİRMENLİKIZIK SPOR</t>
  </si>
  <si>
    <t>NAMIK KEMAL SPOR</t>
  </si>
  <si>
    <t>ALTINAYAK SPOR</t>
  </si>
  <si>
    <t>YILDIRIM ERİKLİ SPOR</t>
  </si>
  <si>
    <t>ÇEKİRGE SPOR</t>
  </si>
  <si>
    <t>2023-2024 SEZONU 1.KÜME 3.GRUP</t>
  </si>
  <si>
    <t>İNG. ANADOLU F.K.</t>
  </si>
  <si>
    <t>CİHAN SPOR</t>
  </si>
  <si>
    <t>DEĞİRMENTEPE SPOR</t>
  </si>
  <si>
    <t xml:space="preserve">İNG. CERRAH SPOR </t>
  </si>
  <si>
    <t>VATAN SPOR</t>
  </si>
  <si>
    <t>YNŞ. YOL ÖREN SPOR</t>
  </si>
  <si>
    <t>BURSA HACİVAT SPOR</t>
  </si>
  <si>
    <t>SARUHANLAR SPOR</t>
  </si>
  <si>
    <t>PANAYIR SPOR</t>
  </si>
  <si>
    <t>2023-2024 SEZONU 1.KÜME 4.GRUP</t>
  </si>
  <si>
    <t>İNG. YENİCE SPOR</t>
  </si>
  <si>
    <t>BURSA MERİNOS SPOR</t>
  </si>
  <si>
    <t>BARBAROS SPOR</t>
  </si>
  <si>
    <t>CUMALIKIZIK SPOR</t>
  </si>
  <si>
    <t>BALKAN SPOR</t>
  </si>
  <si>
    <t>ALTINSABAN SPOR</t>
  </si>
  <si>
    <t xml:space="preserve">İNG. GENÇLER GÜCÜ </t>
  </si>
  <si>
    <t xml:space="preserve">YAVUZSELİM G.BİR. </t>
  </si>
  <si>
    <t>2023-2024 SEZONU 1.KÜME 5.GRUP</t>
  </si>
  <si>
    <t>YAVUZSELİM SPOR</t>
  </si>
  <si>
    <t>YENİKARAMAN SPOR</t>
  </si>
  <si>
    <t>MKPAŞA  2014 SPOR</t>
  </si>
  <si>
    <t>TSE.ARABAYATAĞI SPOR</t>
  </si>
  <si>
    <t>ÇAĞLAYAN SPOR</t>
  </si>
  <si>
    <t>MKP. AKAR SPOR</t>
  </si>
  <si>
    <t>YUNUSEMRE ARDA SPOR</t>
  </si>
  <si>
    <t>ULUŞEHİR FUTBOL KLB.</t>
  </si>
  <si>
    <t>K.BEY .GENÇLERBİRLİĞİ</t>
  </si>
  <si>
    <t>2023-2024 SEZONU 1.KÜME 6.GRUP</t>
  </si>
  <si>
    <t>TİRİLYE SPOR</t>
  </si>
  <si>
    <t>KAZIKLI SPOR</t>
  </si>
  <si>
    <t xml:space="preserve">MİMAR SİNAN GENÇLİK </t>
  </si>
  <si>
    <t>ÇOTANAK SPOR</t>
  </si>
  <si>
    <t>ALTINOK SPOR</t>
  </si>
  <si>
    <t>ELMASBAHÇELER SPOR</t>
  </si>
  <si>
    <t>KUMLUKALAN SPOR</t>
  </si>
  <si>
    <t xml:space="preserve">NİLÜFER ALTINŞEHİR </t>
  </si>
  <si>
    <t>2023-2024 SEZONU 1.KÜME 7.GRUP</t>
  </si>
  <si>
    <t xml:space="preserve">PANAYIR GÜNEŞ SPOR </t>
  </si>
  <si>
    <t>SAMANLI SPOR</t>
  </si>
  <si>
    <t>DEMİRYOLU SPOR</t>
  </si>
  <si>
    <t>ÇALI SPOR</t>
  </si>
  <si>
    <t>BAĞLARBAŞI SPOR</t>
  </si>
  <si>
    <t>HARMANCIK SPOR</t>
  </si>
  <si>
    <t>DUAÇINARI ÇINAR SPOR</t>
  </si>
  <si>
    <t xml:space="preserve">BURSA KARINCALIGÜCÜ </t>
  </si>
  <si>
    <t>HACİVAT GENÇLER BİR.</t>
  </si>
  <si>
    <t>GÜLBAHÇE</t>
  </si>
  <si>
    <t>PAZAR</t>
  </si>
  <si>
    <t>12.30</t>
  </si>
  <si>
    <t>FİDYE KIZIK</t>
  </si>
  <si>
    <t>14.30</t>
  </si>
  <si>
    <t>16.30</t>
  </si>
  <si>
    <t>DİKKALDIRIM</t>
  </si>
  <si>
    <t>ATICILAR</t>
  </si>
  <si>
    <t>GEMLİK SUNİ</t>
  </si>
  <si>
    <t>UMURBEY</t>
  </si>
  <si>
    <t>13.00</t>
  </si>
  <si>
    <t>ALTINOVA</t>
  </si>
  <si>
    <t>YENİŞEHİR</t>
  </si>
  <si>
    <t>VAKIF BERA ALT</t>
  </si>
  <si>
    <t>İZNİK İLÇE</t>
  </si>
  <si>
    <t>16.00</t>
  </si>
  <si>
    <t>HÜKMEN</t>
  </si>
  <si>
    <t>M.K.P.FEVZİ DEDE</t>
  </si>
  <si>
    <t>KARACABEY</t>
  </si>
  <si>
    <t>HÜRRİYET</t>
  </si>
  <si>
    <t>M.VAHAP ÇEKİ</t>
  </si>
  <si>
    <t>FETHİYE</t>
  </si>
  <si>
    <t>GÜRSU</t>
  </si>
  <si>
    <t>VEYSEL KARANİ</t>
  </si>
  <si>
    <t>ŞAHİN BAŞOL</t>
  </si>
  <si>
    <t>BAĞLARBAŞI</t>
  </si>
  <si>
    <t>CUMALI KIZIKSPOR ÇEKİLDİ</t>
  </si>
  <si>
    <t>ULUŞEHİRSPOR ÇEKİLDİ</t>
  </si>
  <si>
    <t>2022-2023 SEZONU  1.KÜME  1.GRUP</t>
  </si>
  <si>
    <t>2023-2024  SEZONU  1.KÜME PUAN DURUMU</t>
  </si>
  <si>
    <t>2022-2023  SEZONU 1.KÜME 2.GRUP</t>
  </si>
  <si>
    <t>2022-2023  SEZONU 1 KÜME  3.GRUP</t>
  </si>
  <si>
    <t>2022-2023  SEZONU 1.KÜME  4.GRUP</t>
  </si>
  <si>
    <t>2022-2023 SEZONU 1.KÜME 5.GRUP</t>
  </si>
  <si>
    <t>2022-2023 SEZONU  1.KÜME 6.GRUP</t>
  </si>
  <si>
    <t>CUMARTESİ</t>
  </si>
  <si>
    <t>15.00</t>
  </si>
  <si>
    <t>UMUR</t>
  </si>
  <si>
    <t>OVAAKÇA</t>
  </si>
  <si>
    <t>EMEK</t>
  </si>
  <si>
    <t>HACIVAT</t>
  </si>
  <si>
    <t>ALANYURT</t>
  </si>
  <si>
    <t>VATAN</t>
  </si>
  <si>
    <t>MERİNOS</t>
  </si>
  <si>
    <t>11.00</t>
  </si>
  <si>
    <t xml:space="preserve">ATICILAR </t>
  </si>
  <si>
    <t>BURGAZ</t>
  </si>
  <si>
    <t>HARMANCIK</t>
  </si>
  <si>
    <t>14.00</t>
  </si>
  <si>
    <t>PANAYIR</t>
  </si>
  <si>
    <t>CUMALI KIZIKSPOR LİGDEN ÇEKİLDİ</t>
  </si>
  <si>
    <t>ULUŞEHİRSPOR  LİGDEN ÇEKİLDİ</t>
  </si>
  <si>
    <t>PANYIR</t>
  </si>
  <si>
    <t>SANAYİ</t>
  </si>
  <si>
    <t>ORHANELİ</t>
  </si>
  <si>
    <t>ÖZÜNTEKS ÇAMLICA</t>
  </si>
  <si>
    <t>İNG.ORHANİYE</t>
  </si>
  <si>
    <t>YENİCE</t>
  </si>
  <si>
    <t>12.00</t>
  </si>
  <si>
    <t>KAZIKLISPOR"UN 1.HÜKMEN YENİLGİSİ OLUP 3.PUANI SİLİNİMİŞ VE DİLEKÇE VEREREK LİGDEN ÇEKİLMİŞTİR.</t>
  </si>
  <si>
    <t>13.30</t>
  </si>
  <si>
    <t>FİDYEKIZIK</t>
  </si>
  <si>
    <t>2022-2023 SEZONU 1.KÜME 7.GRUP</t>
  </si>
  <si>
    <t>ELBEYLİ ÜZÜM SPOR</t>
  </si>
  <si>
    <t>SALI</t>
  </si>
  <si>
    <t>ÇARŞAMBA</t>
  </si>
  <si>
    <t>PERŞEMBE</t>
  </si>
  <si>
    <t>11.30</t>
  </si>
  <si>
    <t>İNG.YENİCE</t>
  </si>
  <si>
    <t>MK.K.FEVZİ DEDE</t>
  </si>
  <si>
    <t>KÖRFEZSPOR"UN 1.HÜKMEN YENİLGİSİ VARDIR.</t>
  </si>
  <si>
    <t>OVAAKÇESPOR"UN 1.HÜKMEN YENİLGİSİ VARDIR.</t>
  </si>
  <si>
    <t>1922 GEMLİK GÜVENSPOR LİGDEN ÇEKİLMİŞTİR.</t>
  </si>
  <si>
    <t>GEMLİK İLÇE</t>
  </si>
  <si>
    <t>İNG.CERRAHSPOR"UN 1.HÜKMEN YENİLGİSİ OLUP 3.PUANI MSİLİNMİŞTİR.</t>
  </si>
  <si>
    <t>DEMİRYOLUSPOR"UN 1.HÜKMEN YENİLGİSİ OLUP 3.PUANI SİLİNMİŞTİR.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</si>
</sst>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9">
    <font>
      <sz val="10"/>
      <name val="Arial Tur"/>
      <family val="2"/>
    </font>
    <font>
      <sz val="11"/>
      <name val="Calibri"/>
      <family val="2"/>
    </font>
    <font>
      <sz val="10"/>
      <color indexed="9"/>
      <name val="Arial Tur"/>
      <family val="2"/>
    </font>
    <font>
      <b/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12"/>
      <color indexed="9"/>
      <name val="Arial Tu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sz val="10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8"/>
      <color indexed="9"/>
      <name val="Arial Tur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30"/>
      <name val="Arial Tur"/>
      <family val="0"/>
    </font>
    <font>
      <b/>
      <sz val="10"/>
      <color indexed="60"/>
      <name val="Arial Tur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i/>
      <sz val="12"/>
      <color indexed="9"/>
      <name val="Arial Tur"/>
      <family val="2"/>
    </font>
    <font>
      <b/>
      <i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11"/>
      <name val="Calibri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 Tur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0"/>
      <color theme="0"/>
      <name val="Arial Tur"/>
      <family val="2"/>
    </font>
    <font>
      <sz val="10"/>
      <color theme="0"/>
      <name val="Arial Tur"/>
      <family val="2"/>
    </font>
    <font>
      <b/>
      <sz val="10"/>
      <color rgb="FF0070C0"/>
      <name val="Arial Tur"/>
      <family val="0"/>
    </font>
    <font>
      <b/>
      <sz val="10"/>
      <color theme="9" tint="-0.4999699890613556"/>
      <name val="Arial Tur"/>
      <family val="0"/>
    </font>
    <font>
      <b/>
      <sz val="10"/>
      <color rgb="FFC00000"/>
      <name val="Arial Tur"/>
      <family val="0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i/>
      <sz val="12"/>
      <color theme="0"/>
      <name val="Arial Tur"/>
      <family val="2"/>
    </font>
    <font>
      <b/>
      <i/>
      <sz val="10"/>
      <color theme="0"/>
      <name val="Arial Tu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2" applyNumberFormat="0" applyFill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16" borderId="5" applyNumberFormat="0" applyAlignment="0" applyProtection="0"/>
    <xf numFmtId="0" fontId="24" fillId="7" borderId="6" applyNumberFormat="0" applyAlignment="0" applyProtection="0"/>
    <xf numFmtId="0" fontId="32" fillId="16" borderId="6" applyNumberFormat="0" applyAlignment="0" applyProtection="0"/>
    <xf numFmtId="0" fontId="34" fillId="17" borderId="7" applyNumberFormat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3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14" fontId="39" fillId="26" borderId="10" xfId="0" applyNumberFormat="1" applyFont="1" applyFill="1" applyBorder="1" applyAlignment="1" applyProtection="1">
      <alignment horizontal="center" vertical="center"/>
      <protection locked="0"/>
    </xf>
    <xf numFmtId="0" fontId="39" fillId="26" borderId="10" xfId="0" applyFont="1" applyFill="1" applyBorder="1" applyAlignment="1" applyProtection="1">
      <alignment horizontal="center" vertical="center"/>
      <protection locked="0"/>
    </xf>
    <xf numFmtId="0" fontId="0" fillId="17" borderId="0" xfId="0" applyFill="1" applyBorder="1" applyAlignment="1" applyProtection="1">
      <alignment/>
      <protection locked="0"/>
    </xf>
    <xf numFmtId="0" fontId="8" fillId="17" borderId="0" xfId="0" applyFont="1" applyFill="1" applyBorder="1" applyAlignment="1" applyProtection="1">
      <alignment horizontal="center" vertical="center" wrapText="1"/>
      <protection locked="0"/>
    </xf>
    <xf numFmtId="0" fontId="8" fillId="17" borderId="0" xfId="0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 wrapText="1"/>
      <protection locked="0"/>
    </xf>
    <xf numFmtId="0" fontId="16" fillId="2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39" fillId="26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55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57" fillId="24" borderId="0" xfId="0" applyFont="1" applyFill="1" applyBorder="1" applyAlignment="1" applyProtection="1">
      <alignment horizontal="center" vertical="center"/>
      <protection locked="0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59" fillId="24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vertical="center" wrapText="1" readingOrder="1"/>
      <protection locked="0"/>
    </xf>
    <xf numFmtId="0" fontId="59" fillId="24" borderId="0" xfId="0" applyFont="1" applyFill="1" applyBorder="1" applyAlignment="1" applyProtection="1">
      <alignment horizontal="center" vertical="center"/>
      <protection hidden="1"/>
    </xf>
    <xf numFmtId="0" fontId="59" fillId="25" borderId="0" xfId="0" applyFont="1" applyFill="1" applyBorder="1" applyAlignment="1" applyProtection="1">
      <alignment vertical="center" wrapText="1" readingOrder="1"/>
      <protection locked="0"/>
    </xf>
    <xf numFmtId="0" fontId="59" fillId="24" borderId="0" xfId="0" applyFont="1" applyFill="1" applyBorder="1" applyAlignment="1" applyProtection="1">
      <alignment horizontal="left" vertical="center"/>
      <protection locked="0"/>
    </xf>
    <xf numFmtId="0" fontId="60" fillId="24" borderId="0" xfId="0" applyFont="1" applyFill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3" fillId="25" borderId="12" xfId="0" applyFont="1" applyFill="1" applyBorder="1" applyAlignment="1" applyProtection="1">
      <alignment horizontal="center" vertical="center"/>
      <protection locked="0"/>
    </xf>
    <xf numFmtId="0" fontId="44" fillId="25" borderId="13" xfId="0" applyFont="1" applyFill="1" applyBorder="1" applyAlignment="1" applyProtection="1">
      <alignment horizontal="center" vertical="center"/>
      <protection locked="0"/>
    </xf>
    <xf numFmtId="0" fontId="43" fillId="25" borderId="13" xfId="0" applyFont="1" applyFill="1" applyBorder="1" applyAlignment="1" applyProtection="1">
      <alignment horizontal="center" vertical="center"/>
      <protection locked="0"/>
    </xf>
    <xf numFmtId="0" fontId="43" fillId="25" borderId="14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6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Alignment="1">
      <alignment/>
    </xf>
    <xf numFmtId="0" fontId="1" fillId="24" borderId="0" xfId="0" applyFont="1" applyFill="1" applyBorder="1" applyAlignment="1" applyProtection="1">
      <alignment horizontal="center" vertical="center"/>
      <protection hidden="1"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57" fillId="24" borderId="0" xfId="0" applyFont="1" applyFill="1" applyBorder="1" applyAlignment="1" applyProtection="1">
      <alignment horizontal="center" vertical="center" wrapText="1"/>
      <protection locked="0"/>
    </xf>
    <xf numFmtId="0" fontId="61" fillId="24" borderId="0" xfId="0" applyFont="1" applyFill="1" applyBorder="1" applyAlignment="1" applyProtection="1">
      <alignment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44" fillId="25" borderId="15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3" fillId="25" borderId="16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 applyProtection="1">
      <alignment horizontal="center" vertical="center" wrapText="1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>
      <alignment/>
    </xf>
    <xf numFmtId="0" fontId="65" fillId="24" borderId="18" xfId="0" applyFont="1" applyFill="1" applyBorder="1" applyAlignment="1" applyProtection="1">
      <alignment horizontal="center" vertical="center"/>
      <protection locked="0"/>
    </xf>
    <xf numFmtId="0" fontId="65" fillId="25" borderId="19" xfId="0" applyFont="1" applyFill="1" applyBorder="1" applyAlignment="1" applyProtection="1">
      <alignment vertical="center" wrapText="1" readingOrder="1"/>
      <protection locked="0"/>
    </xf>
    <xf numFmtId="0" fontId="65" fillId="24" borderId="19" xfId="0" applyFont="1" applyFill="1" applyBorder="1" applyAlignment="1" applyProtection="1">
      <alignment horizontal="center" vertical="center"/>
      <protection hidden="1" locked="0"/>
    </xf>
    <xf numFmtId="0" fontId="65" fillId="24" borderId="20" xfId="0" applyFont="1" applyFill="1" applyBorder="1" applyAlignment="1" applyProtection="1">
      <alignment horizontal="center" vertical="center"/>
      <protection hidden="1" locked="0"/>
    </xf>
    <xf numFmtId="0" fontId="65" fillId="0" borderId="19" xfId="0" applyFont="1" applyBorder="1" applyAlignment="1" applyProtection="1">
      <alignment vertical="center" wrapText="1" readingOrder="1"/>
      <protection locked="0"/>
    </xf>
    <xf numFmtId="0" fontId="65" fillId="24" borderId="21" xfId="0" applyFont="1" applyFill="1" applyBorder="1" applyAlignment="1" applyProtection="1">
      <alignment horizontal="center" vertical="center"/>
      <protection locked="0"/>
    </xf>
    <xf numFmtId="0" fontId="65" fillId="25" borderId="10" xfId="0" applyFont="1" applyFill="1" applyBorder="1" applyAlignment="1" applyProtection="1">
      <alignment vertical="center" wrapText="1" readingOrder="1"/>
      <protection locked="0"/>
    </xf>
    <xf numFmtId="0" fontId="65" fillId="24" borderId="10" xfId="0" applyFont="1" applyFill="1" applyBorder="1" applyAlignment="1" applyProtection="1">
      <alignment horizontal="center" vertical="center"/>
      <protection hidden="1" locked="0"/>
    </xf>
    <xf numFmtId="0" fontId="65" fillId="24" borderId="17" xfId="0" applyFont="1" applyFill="1" applyBorder="1" applyAlignment="1" applyProtection="1">
      <alignment horizontal="center" vertical="center"/>
      <protection hidden="1" locked="0"/>
    </xf>
    <xf numFmtId="0" fontId="65" fillId="0" borderId="10" xfId="0" applyFont="1" applyBorder="1" applyAlignment="1" applyProtection="1">
      <alignment vertical="center" wrapText="1" readingOrder="1"/>
      <protection locked="0"/>
    </xf>
    <xf numFmtId="0" fontId="66" fillId="24" borderId="21" xfId="0" applyFont="1" applyFill="1" applyBorder="1" applyAlignment="1" applyProtection="1">
      <alignment horizontal="center" vertical="center"/>
      <protection locked="0"/>
    </xf>
    <xf numFmtId="0" fontId="66" fillId="25" borderId="10" xfId="0" applyFont="1" applyFill="1" applyBorder="1" applyAlignment="1" applyProtection="1">
      <alignment vertical="center" wrapText="1" readingOrder="1"/>
      <protection locked="0"/>
    </xf>
    <xf numFmtId="0" fontId="66" fillId="24" borderId="10" xfId="0" applyFont="1" applyFill="1" applyBorder="1" applyAlignment="1" applyProtection="1">
      <alignment horizontal="center" vertical="center"/>
      <protection hidden="1" locked="0"/>
    </xf>
    <xf numFmtId="0" fontId="66" fillId="24" borderId="17" xfId="0" applyFont="1" applyFill="1" applyBorder="1" applyAlignment="1" applyProtection="1">
      <alignment horizontal="center" vertical="center"/>
      <protection hidden="1" locked="0"/>
    </xf>
    <xf numFmtId="0" fontId="66" fillId="0" borderId="10" xfId="0" applyFont="1" applyBorder="1" applyAlignment="1" applyProtection="1">
      <alignment vertical="center" wrapText="1" readingOrder="1"/>
      <protection locked="0"/>
    </xf>
    <xf numFmtId="0" fontId="66" fillId="24" borderId="10" xfId="0" applyFont="1" applyFill="1" applyBorder="1" applyAlignment="1" applyProtection="1">
      <alignment horizontal="center" vertical="center"/>
      <protection locked="0"/>
    </xf>
    <xf numFmtId="0" fontId="65" fillId="24" borderId="1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37" fillId="26" borderId="23" xfId="0" applyFont="1" applyFill="1" applyBorder="1" applyAlignment="1" applyProtection="1">
      <alignment horizontal="center" vertical="center"/>
      <protection locked="0"/>
    </xf>
    <xf numFmtId="0" fontId="37" fillId="26" borderId="24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26" borderId="22" xfId="0" applyFont="1" applyFill="1" applyBorder="1" applyAlignment="1" applyProtection="1">
      <alignment horizontal="center" vertical="center"/>
      <protection locked="0"/>
    </xf>
    <xf numFmtId="0" fontId="11" fillId="26" borderId="23" xfId="0" applyFont="1" applyFill="1" applyBorder="1" applyAlignment="1" applyProtection="1">
      <alignment horizontal="center" vertical="center"/>
      <protection locked="0"/>
    </xf>
    <xf numFmtId="0" fontId="11" fillId="26" borderId="24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39" fillId="26" borderId="10" xfId="0" applyFont="1" applyFill="1" applyBorder="1" applyAlignment="1" applyProtection="1">
      <alignment horizontal="left" vertical="center"/>
      <protection hidden="1"/>
    </xf>
    <xf numFmtId="0" fontId="39" fillId="26" borderId="26" xfId="0" applyFont="1" applyFill="1" applyBorder="1" applyAlignment="1" applyProtection="1">
      <alignment horizontal="left" vertical="center"/>
      <protection hidden="1"/>
    </xf>
    <xf numFmtId="0" fontId="39" fillId="26" borderId="27" xfId="0" applyFont="1" applyFill="1" applyBorder="1" applyAlignment="1" applyProtection="1">
      <alignment horizontal="left" vertical="center"/>
      <protection hidden="1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67" fillId="25" borderId="0" xfId="0" applyFont="1" applyFill="1" applyBorder="1" applyAlignment="1" applyProtection="1">
      <alignment horizontal="center"/>
      <protection locked="0"/>
    </xf>
    <xf numFmtId="0" fontId="68" fillId="24" borderId="0" xfId="0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12" fillId="26" borderId="22" xfId="0" applyFont="1" applyFill="1" applyBorder="1" applyAlignment="1" applyProtection="1">
      <alignment horizontal="center" vertical="center"/>
      <protection locked="0"/>
    </xf>
    <xf numFmtId="0" fontId="12" fillId="26" borderId="23" xfId="0" applyFont="1" applyFill="1" applyBorder="1" applyAlignment="1" applyProtection="1">
      <alignment horizontal="center" vertical="center"/>
      <protection locked="0"/>
    </xf>
    <xf numFmtId="0" fontId="12" fillId="26" borderId="24" xfId="0" applyFont="1" applyFill="1" applyBorder="1" applyAlignment="1" applyProtection="1">
      <alignment horizontal="center" vertical="center"/>
      <protection locked="0"/>
    </xf>
    <xf numFmtId="0" fontId="12" fillId="26" borderId="28" xfId="0" applyFont="1" applyFill="1" applyBorder="1" applyAlignment="1" applyProtection="1">
      <alignment horizontal="center" vertical="center"/>
      <protection locked="0"/>
    </xf>
    <xf numFmtId="0" fontId="12" fillId="26" borderId="29" xfId="0" applyFont="1" applyFill="1" applyBorder="1" applyAlignment="1" applyProtection="1">
      <alignment horizontal="center" vertical="center"/>
      <protection locked="0"/>
    </xf>
    <xf numFmtId="0" fontId="38" fillId="27" borderId="22" xfId="0" applyFont="1" applyFill="1" applyBorder="1" applyAlignment="1">
      <alignment horizontal="center" vertical="center"/>
    </xf>
    <xf numFmtId="0" fontId="38" fillId="27" borderId="23" xfId="0" applyFont="1" applyFill="1" applyBorder="1" applyAlignment="1">
      <alignment horizontal="center" vertical="center"/>
    </xf>
    <xf numFmtId="0" fontId="38" fillId="27" borderId="24" xfId="0" applyFont="1" applyFill="1" applyBorder="1" applyAlignment="1">
      <alignment horizontal="center" vertical="center"/>
    </xf>
    <xf numFmtId="0" fontId="54" fillId="24" borderId="21" xfId="0" applyFont="1" applyFill="1" applyBorder="1" applyAlignment="1" applyProtection="1">
      <alignment horizontal="center" vertical="center"/>
      <protection locked="0"/>
    </xf>
    <xf numFmtId="0" fontId="54" fillId="25" borderId="10" xfId="0" applyFont="1" applyFill="1" applyBorder="1" applyAlignment="1" applyProtection="1">
      <alignment vertical="center" wrapText="1" readingOrder="1"/>
      <protection locked="0"/>
    </xf>
    <xf numFmtId="0" fontId="54" fillId="24" borderId="10" xfId="0" applyFont="1" applyFill="1" applyBorder="1" applyAlignment="1" applyProtection="1">
      <alignment horizontal="center" vertical="center"/>
      <protection hidden="1" locked="0"/>
    </xf>
    <xf numFmtId="0" fontId="54" fillId="24" borderId="17" xfId="0" applyFont="1" applyFill="1" applyBorder="1" applyAlignment="1" applyProtection="1">
      <alignment horizontal="center" vertical="center"/>
      <protection hidden="1" locked="0"/>
    </xf>
    <xf numFmtId="0" fontId="54" fillId="0" borderId="10" xfId="0" applyFont="1" applyBorder="1" applyAlignment="1" applyProtection="1">
      <alignment vertical="center" wrapText="1" readingOrder="1"/>
      <protection locked="0"/>
    </xf>
    <xf numFmtId="0" fontId="66" fillId="24" borderId="30" xfId="0" applyFont="1" applyFill="1" applyBorder="1" applyAlignment="1" applyProtection="1">
      <alignment horizontal="center" vertical="center"/>
      <protection locked="0"/>
    </xf>
    <xf numFmtId="0" fontId="66" fillId="0" borderId="11" xfId="0" applyNumberFormat="1" applyFont="1" applyFill="1" applyBorder="1" applyAlignment="1" applyProtection="1">
      <alignment vertical="center" wrapText="1"/>
      <protection locked="0"/>
    </xf>
    <xf numFmtId="0" fontId="54" fillId="24" borderId="30" xfId="0" applyFont="1" applyFill="1" applyBorder="1" applyAlignment="1" applyProtection="1">
      <alignment horizontal="center" vertical="center"/>
      <protection locked="0"/>
    </xf>
    <xf numFmtId="0" fontId="54" fillId="25" borderId="31" xfId="49" applyFont="1" applyFill="1" applyBorder="1" applyAlignment="1" applyProtection="1">
      <alignment horizontal="left" vertical="center" wrapText="1"/>
      <protection locked="0"/>
    </xf>
    <xf numFmtId="0" fontId="54" fillId="24" borderId="10" xfId="0" applyFont="1" applyFill="1" applyBorder="1" applyAlignment="1" applyProtection="1">
      <alignment horizontal="center" vertical="center"/>
      <protection hidden="1" locked="0"/>
    </xf>
    <xf numFmtId="0" fontId="54" fillId="24" borderId="17" xfId="0" applyFont="1" applyFill="1" applyBorder="1" applyAlignment="1" applyProtection="1">
      <alignment horizontal="center" vertical="center"/>
      <protection hidden="1" locked="0"/>
    </xf>
    <xf numFmtId="0" fontId="47" fillId="0" borderId="32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33" xfId="0" applyFont="1" applyFill="1" applyBorder="1" applyAlignment="1" applyProtection="1">
      <alignment horizontal="left" vertical="center"/>
      <protection locked="0"/>
    </xf>
    <xf numFmtId="0" fontId="54" fillId="24" borderId="32" xfId="0" applyFont="1" applyFill="1" applyBorder="1" applyAlignment="1" applyProtection="1">
      <alignment horizontal="center" vertical="center"/>
      <protection locked="0"/>
    </xf>
    <xf numFmtId="0" fontId="54" fillId="25" borderId="0" xfId="49" applyFont="1" applyFill="1" applyBorder="1" applyAlignment="1" applyProtection="1">
      <alignment horizontal="left" vertical="center" wrapText="1"/>
      <protection locked="0"/>
    </xf>
    <xf numFmtId="0" fontId="54" fillId="24" borderId="11" xfId="0" applyFont="1" applyFill="1" applyBorder="1" applyAlignment="1" applyProtection="1">
      <alignment horizontal="center" vertical="center"/>
      <protection hidden="1" locked="0"/>
    </xf>
    <xf numFmtId="0" fontId="54" fillId="24" borderId="34" xfId="0" applyFont="1" applyFill="1" applyBorder="1" applyAlignment="1" applyProtection="1">
      <alignment horizontal="center" vertical="center"/>
      <protection hidden="1" locked="0"/>
    </xf>
    <xf numFmtId="0" fontId="54" fillId="24" borderId="0" xfId="0" applyFont="1" applyFill="1" applyBorder="1" applyAlignment="1" applyProtection="1">
      <alignment horizontal="center" vertical="center"/>
      <protection hidden="1" locked="0"/>
    </xf>
    <xf numFmtId="0" fontId="54" fillId="24" borderId="33" xfId="0" applyFont="1" applyFill="1" applyBorder="1" applyAlignment="1" applyProtection="1">
      <alignment horizontal="center" vertical="center"/>
      <protection hidden="1" locked="0"/>
    </xf>
    <xf numFmtId="0" fontId="47" fillId="0" borderId="35" xfId="0" applyFont="1" applyFill="1" applyBorder="1" applyAlignment="1" applyProtection="1">
      <alignment horizontal="left" vertical="center"/>
      <protection locked="0"/>
    </xf>
    <xf numFmtId="0" fontId="47" fillId="0" borderId="36" xfId="0" applyFont="1" applyFill="1" applyBorder="1" applyAlignment="1" applyProtection="1">
      <alignment horizontal="left" vertical="center"/>
      <protection locked="0"/>
    </xf>
    <xf numFmtId="0" fontId="47" fillId="0" borderId="37" xfId="0" applyFont="1" applyFill="1" applyBorder="1" applyAlignment="1" applyProtection="1">
      <alignment horizontal="left" vertical="center"/>
      <protection locked="0"/>
    </xf>
    <xf numFmtId="0" fontId="54" fillId="24" borderId="35" xfId="0" applyFont="1" applyFill="1" applyBorder="1" applyAlignment="1" applyProtection="1">
      <alignment horizontal="center" vertical="center"/>
      <protection locked="0"/>
    </xf>
    <xf numFmtId="0" fontId="54" fillId="25" borderId="36" xfId="49" applyFont="1" applyFill="1" applyBorder="1" applyAlignment="1" applyProtection="1">
      <alignment horizontal="left" vertical="center" wrapText="1"/>
      <protection locked="0"/>
    </xf>
    <xf numFmtId="0" fontId="54" fillId="24" borderId="36" xfId="0" applyFont="1" applyFill="1" applyBorder="1" applyAlignment="1" applyProtection="1">
      <alignment horizontal="center" vertical="center"/>
      <protection hidden="1" locked="0"/>
    </xf>
    <xf numFmtId="0" fontId="54" fillId="24" borderId="37" xfId="0" applyFont="1" applyFill="1" applyBorder="1" applyAlignment="1" applyProtection="1">
      <alignment horizontal="center" vertical="center"/>
      <protection hidden="1" locked="0"/>
    </xf>
    <xf numFmtId="0" fontId="66" fillId="0" borderId="31" xfId="0" applyFont="1" applyFill="1" applyBorder="1" applyAlignment="1" applyProtection="1">
      <alignment vertical="center" wrapText="1"/>
      <protection locked="0"/>
    </xf>
    <xf numFmtId="0" fontId="54" fillId="24" borderId="38" xfId="0" applyFont="1" applyFill="1" applyBorder="1" applyAlignment="1" applyProtection="1">
      <alignment horizontal="center" vertical="center"/>
      <protection locked="0"/>
    </xf>
    <xf numFmtId="0" fontId="54" fillId="0" borderId="39" xfId="0" applyFont="1" applyFill="1" applyBorder="1" applyAlignment="1" applyProtection="1">
      <alignment vertical="center" wrapText="1"/>
      <protection locked="0"/>
    </xf>
    <xf numFmtId="0" fontId="54" fillId="24" borderId="40" xfId="0" applyFont="1" applyFill="1" applyBorder="1" applyAlignment="1" applyProtection="1">
      <alignment horizontal="center" vertical="center"/>
      <protection hidden="1" locked="0"/>
    </xf>
    <xf numFmtId="0" fontId="66" fillId="24" borderId="41" xfId="0" applyFont="1" applyFill="1" applyBorder="1" applyAlignment="1" applyProtection="1">
      <alignment horizontal="center" vertical="center"/>
      <protection hidden="1" locked="0"/>
    </xf>
    <xf numFmtId="0" fontId="47" fillId="0" borderId="42" xfId="0" applyFont="1" applyFill="1" applyBorder="1" applyAlignment="1" applyProtection="1">
      <alignment horizontal="left" vertical="center"/>
      <protection locked="0"/>
    </xf>
    <xf numFmtId="0" fontId="47" fillId="0" borderId="43" xfId="0" applyFont="1" applyFill="1" applyBorder="1" applyAlignment="1" applyProtection="1">
      <alignment horizontal="left" vertical="center"/>
      <protection locked="0"/>
    </xf>
    <xf numFmtId="0" fontId="47" fillId="0" borderId="30" xfId="0" applyFont="1" applyFill="1" applyBorder="1" applyAlignment="1" applyProtection="1">
      <alignment vertical="center"/>
      <protection locked="0"/>
    </xf>
    <xf numFmtId="0" fontId="47" fillId="0" borderId="31" xfId="0" applyFont="1" applyFill="1" applyBorder="1" applyAlignment="1" applyProtection="1">
      <alignment vertical="center"/>
      <protection locked="0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25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0" fontId="47" fillId="0" borderId="30" xfId="0" applyFont="1" applyFill="1" applyBorder="1" applyAlignment="1" applyProtection="1">
      <alignment vertical="center" wrapText="1"/>
      <protection locked="0"/>
    </xf>
    <xf numFmtId="0" fontId="47" fillId="0" borderId="11" xfId="0" applyFont="1" applyFill="1" applyBorder="1" applyAlignment="1" applyProtection="1">
      <alignment vertical="center" wrapText="1"/>
      <protection locked="0"/>
    </xf>
    <xf numFmtId="0" fontId="47" fillId="0" borderId="35" xfId="0" applyFont="1" applyFill="1" applyBorder="1" applyAlignment="1" applyProtection="1">
      <alignment horizontal="left" vertical="center" wrapText="1"/>
      <protection locked="0"/>
    </xf>
    <xf numFmtId="0" fontId="47" fillId="0" borderId="36" xfId="0" applyFont="1" applyFill="1" applyBorder="1" applyAlignment="1" applyProtection="1">
      <alignment horizontal="left" vertical="center" wrapText="1"/>
      <protection locked="0"/>
    </xf>
    <xf numFmtId="0" fontId="47" fillId="0" borderId="42" xfId="0" applyFont="1" applyFill="1" applyBorder="1" applyAlignment="1" applyProtection="1">
      <alignment horizontal="left" vertical="center" wrapText="1"/>
      <protection locked="0"/>
    </xf>
    <xf numFmtId="0" fontId="4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4" fillId="24" borderId="10" xfId="0" applyFont="1" applyFill="1" applyBorder="1" applyAlignment="1" applyProtection="1">
      <alignment horizontal="center" vertical="center"/>
      <protection locked="0"/>
    </xf>
    <xf numFmtId="0" fontId="54" fillId="24" borderId="32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35" xfId="0" applyFont="1" applyFill="1" applyBorder="1" applyAlignment="1" applyProtection="1">
      <alignment horizontal="left" vertical="center"/>
      <protection locked="0"/>
    </xf>
    <xf numFmtId="0" fontId="47" fillId="0" borderId="36" xfId="0" applyFont="1" applyFill="1" applyBorder="1" applyAlignment="1" applyProtection="1">
      <alignment horizontal="left" vertical="center"/>
      <protection locked="0"/>
    </xf>
    <xf numFmtId="0" fontId="47" fillId="0" borderId="37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28925" cy="704850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28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3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>
      <c r="A9" s="85" t="s">
        <v>51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45</v>
      </c>
      <c r="C13" s="49">
        <v>16</v>
      </c>
      <c r="D13" s="49">
        <v>16</v>
      </c>
      <c r="E13" s="49">
        <v>0</v>
      </c>
      <c r="F13" s="49">
        <v>0</v>
      </c>
      <c r="G13" s="49">
        <v>68</v>
      </c>
      <c r="H13" s="49">
        <v>10</v>
      </c>
      <c r="I13" s="49">
        <v>48</v>
      </c>
      <c r="J13" s="49">
        <v>58</v>
      </c>
      <c r="K13" s="5"/>
      <c r="L13" s="5"/>
    </row>
    <row r="14" spans="1:16" s="15" customFormat="1" ht="26.25" customHeight="1">
      <c r="A14" s="52">
        <v>2</v>
      </c>
      <c r="B14" s="25" t="s">
        <v>44</v>
      </c>
      <c r="C14" s="49">
        <v>16</v>
      </c>
      <c r="D14" s="49">
        <v>11</v>
      </c>
      <c r="E14" s="49">
        <v>1</v>
      </c>
      <c r="F14" s="49">
        <v>4</v>
      </c>
      <c r="G14" s="49">
        <v>46</v>
      </c>
      <c r="H14" s="49">
        <v>18</v>
      </c>
      <c r="I14" s="49">
        <v>34</v>
      </c>
      <c r="J14" s="49">
        <v>28</v>
      </c>
      <c r="K14" s="5"/>
      <c r="L14" s="5"/>
      <c r="M14" s="17"/>
      <c r="N14" s="17"/>
      <c r="O14" s="18"/>
      <c r="P14" s="17"/>
    </row>
    <row r="15" spans="1:12" s="15" customFormat="1" ht="26.25" customHeight="1">
      <c r="A15" s="52">
        <v>3</v>
      </c>
      <c r="B15" s="25" t="s">
        <v>42</v>
      </c>
      <c r="C15" s="49">
        <v>16</v>
      </c>
      <c r="D15" s="49">
        <v>11</v>
      </c>
      <c r="E15" s="49">
        <v>1</v>
      </c>
      <c r="F15" s="49">
        <v>4</v>
      </c>
      <c r="G15" s="49">
        <v>42</v>
      </c>
      <c r="H15" s="49">
        <v>28</v>
      </c>
      <c r="I15" s="49">
        <v>34</v>
      </c>
      <c r="J15" s="49">
        <v>17</v>
      </c>
      <c r="K15" s="5"/>
      <c r="L15" s="5"/>
    </row>
    <row r="16" spans="1:12" s="15" customFormat="1" ht="26.25" customHeight="1">
      <c r="A16" s="52">
        <v>4</v>
      </c>
      <c r="B16" s="25" t="s">
        <v>46</v>
      </c>
      <c r="C16" s="49">
        <v>16</v>
      </c>
      <c r="D16" s="49">
        <v>8</v>
      </c>
      <c r="E16" s="49">
        <v>2</v>
      </c>
      <c r="F16" s="49">
        <v>6</v>
      </c>
      <c r="G16" s="49">
        <v>41</v>
      </c>
      <c r="H16" s="49">
        <v>30</v>
      </c>
      <c r="I16" s="49">
        <v>26</v>
      </c>
      <c r="J16" s="49">
        <v>14</v>
      </c>
      <c r="K16" s="5"/>
      <c r="L16" s="5"/>
    </row>
    <row r="17" spans="1:12" s="15" customFormat="1" ht="26.25" customHeight="1">
      <c r="A17" s="52">
        <v>5</v>
      </c>
      <c r="B17" s="26" t="s">
        <v>47</v>
      </c>
      <c r="C17" s="49">
        <v>16</v>
      </c>
      <c r="D17" s="49">
        <v>6</v>
      </c>
      <c r="E17" s="49">
        <v>2</v>
      </c>
      <c r="F17" s="49">
        <v>8</v>
      </c>
      <c r="G17" s="49">
        <v>25</v>
      </c>
      <c r="H17" s="49">
        <v>34</v>
      </c>
      <c r="I17" s="49">
        <v>20</v>
      </c>
      <c r="J17" s="49">
        <v>-9</v>
      </c>
      <c r="K17" s="5"/>
      <c r="L17" s="5"/>
    </row>
    <row r="18" spans="1:12" s="15" customFormat="1" ht="26.25" customHeight="1">
      <c r="A18" s="52">
        <v>6</v>
      </c>
      <c r="B18" s="26" t="s">
        <v>48</v>
      </c>
      <c r="C18" s="49">
        <v>16</v>
      </c>
      <c r="D18" s="49">
        <v>5</v>
      </c>
      <c r="E18" s="49">
        <v>3</v>
      </c>
      <c r="F18" s="49">
        <v>8</v>
      </c>
      <c r="G18" s="49">
        <v>34</v>
      </c>
      <c r="H18" s="49">
        <v>30</v>
      </c>
      <c r="I18" s="49">
        <v>18</v>
      </c>
      <c r="J18" s="49">
        <v>4</v>
      </c>
      <c r="K18" s="5"/>
      <c r="L18" s="5"/>
    </row>
    <row r="19" spans="1:12" s="15" customFormat="1" ht="26.25" customHeight="1">
      <c r="A19" s="52">
        <v>7</v>
      </c>
      <c r="B19" s="26" t="s">
        <v>49</v>
      </c>
      <c r="C19" s="49">
        <v>16</v>
      </c>
      <c r="D19" s="49">
        <v>4</v>
      </c>
      <c r="E19" s="49">
        <v>3</v>
      </c>
      <c r="F19" s="49">
        <v>9</v>
      </c>
      <c r="G19" s="49">
        <v>20</v>
      </c>
      <c r="H19" s="49">
        <v>52</v>
      </c>
      <c r="I19" s="49">
        <v>15</v>
      </c>
      <c r="J19" s="49">
        <v>-32</v>
      </c>
      <c r="K19" s="5"/>
      <c r="L19" s="5"/>
    </row>
    <row r="20" spans="1:12" s="15" customFormat="1" ht="26.25" customHeight="1">
      <c r="A20" s="52">
        <v>8</v>
      </c>
      <c r="B20" s="25" t="s">
        <v>43</v>
      </c>
      <c r="C20" s="49">
        <v>16</v>
      </c>
      <c r="D20" s="49">
        <v>2</v>
      </c>
      <c r="E20" s="49">
        <v>2</v>
      </c>
      <c r="F20" s="49">
        <v>12</v>
      </c>
      <c r="G20" s="49">
        <v>22</v>
      </c>
      <c r="H20" s="49">
        <v>55</v>
      </c>
      <c r="I20" s="49">
        <v>8</v>
      </c>
      <c r="J20" s="49">
        <v>-33</v>
      </c>
      <c r="K20" s="5"/>
      <c r="L20" s="5"/>
    </row>
    <row r="21" spans="1:12" s="15" customFormat="1" ht="26.25" customHeight="1">
      <c r="A21" s="52">
        <v>9</v>
      </c>
      <c r="B21" s="26" t="s">
        <v>50</v>
      </c>
      <c r="C21" s="49">
        <v>16</v>
      </c>
      <c r="D21" s="49">
        <v>1</v>
      </c>
      <c r="E21" s="49">
        <v>0</v>
      </c>
      <c r="F21" s="49">
        <v>15</v>
      </c>
      <c r="G21" s="49">
        <v>13</v>
      </c>
      <c r="H21" s="49">
        <v>59</v>
      </c>
      <c r="I21" s="49">
        <v>3</v>
      </c>
      <c r="J21" s="49">
        <v>-46</v>
      </c>
      <c r="K21" s="5"/>
      <c r="L21" s="5"/>
    </row>
    <row r="22" spans="1:12" s="15" customFormat="1" ht="26.25" customHeight="1">
      <c r="A22" s="28" t="s">
        <v>180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2" customFormat="1" ht="15.75" customHeight="1">
      <c r="A23" s="28" t="s">
        <v>181</v>
      </c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</row>
    <row r="24" spans="1:12" s="2" customFormat="1" ht="15.75" customHeight="1">
      <c r="A24" s="28" t="s">
        <v>182</v>
      </c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ht="18.75" customHeigh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ht="18.75" customHeight="1">
      <c r="A31" s="13">
        <v>45207</v>
      </c>
      <c r="B31" s="14" t="s">
        <v>110</v>
      </c>
      <c r="C31" s="13" t="s">
        <v>111</v>
      </c>
      <c r="D31" s="27" t="s">
        <v>112</v>
      </c>
      <c r="E31" s="96" t="str">
        <f>B166</f>
        <v>NİLÜFER SPOR 1987</v>
      </c>
      <c r="F31" s="96"/>
      <c r="G31" s="96" t="str">
        <f>B159</f>
        <v>KÖRFEZ SPOR</v>
      </c>
      <c r="H31" s="96"/>
      <c r="I31" s="14">
        <v>1</v>
      </c>
      <c r="J31" s="14">
        <v>4</v>
      </c>
      <c r="K31" s="5"/>
      <c r="L31" s="5"/>
    </row>
    <row r="32" spans="1:12" ht="18.75" customHeight="1">
      <c r="A32" s="13">
        <v>45207</v>
      </c>
      <c r="B32" s="14" t="s">
        <v>113</v>
      </c>
      <c r="C32" s="13" t="s">
        <v>111</v>
      </c>
      <c r="D32" s="27" t="s">
        <v>114</v>
      </c>
      <c r="E32" s="96" t="str">
        <f>B160</f>
        <v>YİĞİTLER SPOR</v>
      </c>
      <c r="F32" s="96"/>
      <c r="G32" s="96" t="str">
        <f>B165</f>
        <v>OSMANGAZİ 19 MAYIS </v>
      </c>
      <c r="H32" s="96"/>
      <c r="I32" s="14">
        <v>4</v>
      </c>
      <c r="J32" s="14">
        <v>2</v>
      </c>
      <c r="K32" s="5"/>
      <c r="L32" s="5"/>
    </row>
    <row r="33" spans="1:12" ht="18.75" customHeight="1">
      <c r="A33" s="13">
        <v>45207</v>
      </c>
      <c r="B33" s="14" t="s">
        <v>113</v>
      </c>
      <c r="C33" s="13" t="s">
        <v>111</v>
      </c>
      <c r="D33" s="27" t="s">
        <v>115</v>
      </c>
      <c r="E33" s="96" t="str">
        <f>B164</f>
        <v>ERİKLİ GÜCÜ SPOR</v>
      </c>
      <c r="F33" s="96"/>
      <c r="G33" s="96" t="str">
        <f>B161</f>
        <v>GEMLİK SPOR</v>
      </c>
      <c r="H33" s="96"/>
      <c r="I33" s="14">
        <v>2</v>
      </c>
      <c r="J33" s="14">
        <v>2</v>
      </c>
      <c r="K33" s="5"/>
      <c r="L33" s="5"/>
    </row>
    <row r="34" spans="1:12" ht="18.75" customHeight="1">
      <c r="A34" s="13">
        <v>45207</v>
      </c>
      <c r="B34" s="14" t="s">
        <v>116</v>
      </c>
      <c r="C34" s="13" t="s">
        <v>111</v>
      </c>
      <c r="D34" s="27" t="s">
        <v>114</v>
      </c>
      <c r="E34" s="97" t="str">
        <f>B162</f>
        <v>ODUNLUK SPOR</v>
      </c>
      <c r="F34" s="98"/>
      <c r="G34" s="97" t="str">
        <f>B163</f>
        <v>OVAAKÇA SPOR</v>
      </c>
      <c r="H34" s="98"/>
      <c r="I34" s="14">
        <v>3</v>
      </c>
      <c r="J34" s="14">
        <v>2</v>
      </c>
      <c r="K34" s="5"/>
      <c r="L34" s="5"/>
    </row>
    <row r="35" spans="1:12" ht="18.75" customHeight="1">
      <c r="A35" s="14"/>
      <c r="B35" s="14"/>
      <c r="C35" s="14"/>
      <c r="D35" s="27"/>
      <c r="E35" s="97" t="str">
        <f>B167</f>
        <v>1922 GEMLİK GÜVEN 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ht="18.75" customHeight="1">
      <c r="A38" s="13">
        <v>45213</v>
      </c>
      <c r="B38" s="14" t="s">
        <v>121</v>
      </c>
      <c r="C38" s="13" t="s">
        <v>145</v>
      </c>
      <c r="D38" s="14" t="s">
        <v>146</v>
      </c>
      <c r="E38" s="96" t="str">
        <f>B165</f>
        <v>OSMANGAZİ 19 MAYIS </v>
      </c>
      <c r="F38" s="96"/>
      <c r="G38" s="96" t="str">
        <f>B167</f>
        <v>1922 GEMLİK GÜVEN </v>
      </c>
      <c r="H38" s="96"/>
      <c r="I38" s="14">
        <v>7</v>
      </c>
      <c r="J38" s="14">
        <v>1</v>
      </c>
      <c r="K38" s="5"/>
      <c r="L38" s="5"/>
    </row>
    <row r="39" spans="1:12" ht="18.75" customHeight="1">
      <c r="A39" s="13">
        <v>45213</v>
      </c>
      <c r="B39" s="14" t="s">
        <v>147</v>
      </c>
      <c r="C39" s="13" t="s">
        <v>145</v>
      </c>
      <c r="D39" s="14" t="s">
        <v>120</v>
      </c>
      <c r="E39" s="96" t="str">
        <f>B159</f>
        <v>KÖRFEZ SPOR</v>
      </c>
      <c r="F39" s="96"/>
      <c r="G39" s="96" t="str">
        <f>B164</f>
        <v>ERİKLİ GÜCÜ SPOR</v>
      </c>
      <c r="H39" s="96"/>
      <c r="I39" s="14">
        <v>3</v>
      </c>
      <c r="J39" s="14">
        <v>0</v>
      </c>
      <c r="K39" s="5"/>
      <c r="L39" s="5"/>
    </row>
    <row r="40" spans="1:12" ht="18.75" customHeight="1">
      <c r="A40" s="13">
        <v>45213</v>
      </c>
      <c r="B40" s="14" t="s">
        <v>148</v>
      </c>
      <c r="C40" s="13" t="s">
        <v>145</v>
      </c>
      <c r="D40" s="14" t="s">
        <v>146</v>
      </c>
      <c r="E40" s="96" t="str">
        <f>B163</f>
        <v>OVAAKÇA SPOR</v>
      </c>
      <c r="F40" s="96"/>
      <c r="G40" s="96" t="str">
        <f>B160</f>
        <v>YİĞİTLER SPOR</v>
      </c>
      <c r="H40" s="96"/>
      <c r="I40" s="14">
        <v>3</v>
      </c>
      <c r="J40" s="14">
        <v>3</v>
      </c>
      <c r="K40" s="5"/>
      <c r="L40" s="5"/>
    </row>
    <row r="41" spans="1:12" ht="18.75" customHeight="1">
      <c r="A41" s="13">
        <v>45213</v>
      </c>
      <c r="B41" s="14" t="s">
        <v>118</v>
      </c>
      <c r="C41" s="13" t="s">
        <v>145</v>
      </c>
      <c r="D41" s="14" t="s">
        <v>120</v>
      </c>
      <c r="E41" s="97" t="str">
        <f>B161</f>
        <v>GEMLİK SPOR</v>
      </c>
      <c r="F41" s="98"/>
      <c r="G41" s="97" t="str">
        <f>B162</f>
        <v>ODUNLUK SPOR</v>
      </c>
      <c r="H41" s="98"/>
      <c r="I41" s="14">
        <v>1</v>
      </c>
      <c r="J41" s="14">
        <v>2</v>
      </c>
      <c r="K41" s="5"/>
      <c r="L41" s="5"/>
    </row>
    <row r="42" spans="1:12" ht="18.75" customHeight="1">
      <c r="A42" s="14"/>
      <c r="B42" s="14"/>
      <c r="C42" s="14"/>
      <c r="D42" s="14"/>
      <c r="E42" s="97" t="str">
        <f>B166</f>
        <v>NİLÜFER SPOR 1987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ht="18.75" customHeight="1">
      <c r="A45" s="13">
        <v>45221</v>
      </c>
      <c r="B45" s="14" t="s">
        <v>159</v>
      </c>
      <c r="C45" s="13" t="s">
        <v>111</v>
      </c>
      <c r="D45" s="14" t="s">
        <v>146</v>
      </c>
      <c r="E45" s="96" t="str">
        <f>B164</f>
        <v>ERİKLİ GÜCÜ SPOR</v>
      </c>
      <c r="F45" s="96"/>
      <c r="G45" s="96" t="str">
        <f>B166</f>
        <v>NİLÜFER SPOR 1987</v>
      </c>
      <c r="H45" s="96"/>
      <c r="I45" s="14">
        <v>2</v>
      </c>
      <c r="J45" s="14">
        <v>0</v>
      </c>
      <c r="K45" s="5"/>
      <c r="L45" s="5"/>
    </row>
    <row r="46" spans="1:12" ht="18.75" customHeight="1">
      <c r="A46" s="13">
        <v>45221</v>
      </c>
      <c r="B46" s="14" t="s">
        <v>118</v>
      </c>
      <c r="C46" s="13" t="s">
        <v>111</v>
      </c>
      <c r="D46" s="14" t="s">
        <v>146</v>
      </c>
      <c r="E46" s="96" t="str">
        <f>B167</f>
        <v>1922 GEMLİK GÜVEN </v>
      </c>
      <c r="F46" s="96"/>
      <c r="G46" s="96" t="str">
        <f>B163</f>
        <v>OVAAKÇA SPOR</v>
      </c>
      <c r="H46" s="96"/>
      <c r="I46" s="14">
        <v>2</v>
      </c>
      <c r="J46" s="14">
        <v>4</v>
      </c>
      <c r="K46" s="5"/>
      <c r="L46" s="5"/>
    </row>
    <row r="47" spans="1:12" ht="18.75" customHeight="1">
      <c r="A47" s="13">
        <v>45221</v>
      </c>
      <c r="B47" s="14" t="s">
        <v>116</v>
      </c>
      <c r="C47" s="13" t="s">
        <v>111</v>
      </c>
      <c r="D47" s="14" t="s">
        <v>146</v>
      </c>
      <c r="E47" s="96" t="str">
        <f>B162</f>
        <v>ODUNLUK SPOR</v>
      </c>
      <c r="F47" s="96"/>
      <c r="G47" s="96" t="str">
        <f>B159</f>
        <v>KÖRFEZ SPOR</v>
      </c>
      <c r="H47" s="96"/>
      <c r="I47" s="14">
        <v>3</v>
      </c>
      <c r="J47" s="14">
        <v>1</v>
      </c>
      <c r="K47" s="5"/>
      <c r="L47" s="5"/>
    </row>
    <row r="48" spans="1:12" ht="18.75" customHeight="1">
      <c r="A48" s="13">
        <v>45221</v>
      </c>
      <c r="B48" s="14" t="s">
        <v>113</v>
      </c>
      <c r="C48" s="13" t="s">
        <v>111</v>
      </c>
      <c r="D48" s="14" t="s">
        <v>146</v>
      </c>
      <c r="E48" s="97" t="str">
        <f>B160</f>
        <v>YİĞİTLER SPOR</v>
      </c>
      <c r="F48" s="98"/>
      <c r="G48" s="97" t="str">
        <f>B161</f>
        <v>GEMLİK SPOR</v>
      </c>
      <c r="H48" s="98"/>
      <c r="I48" s="14">
        <v>0</v>
      </c>
      <c r="J48" s="14">
        <v>2</v>
      </c>
      <c r="K48" s="5"/>
      <c r="L48" s="5"/>
    </row>
    <row r="49" spans="1:12" ht="18.75" customHeight="1">
      <c r="A49" s="14"/>
      <c r="B49" s="14"/>
      <c r="C49" s="14"/>
      <c r="D49" s="14"/>
      <c r="E49" s="97" t="str">
        <f>B165</f>
        <v>OSMANGAZİ 19 MAYIS 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ht="18.75" customHeight="1">
      <c r="A52" s="13">
        <v>45228</v>
      </c>
      <c r="B52" s="14" t="s">
        <v>148</v>
      </c>
      <c r="C52" s="13" t="s">
        <v>111</v>
      </c>
      <c r="D52" s="14" t="s">
        <v>146</v>
      </c>
      <c r="E52" s="96" t="str">
        <f>B163</f>
        <v>OVAAKÇA SPOR</v>
      </c>
      <c r="F52" s="96"/>
      <c r="G52" s="96" t="str">
        <f>B165</f>
        <v>OSMANGAZİ 19 MAYIS </v>
      </c>
      <c r="H52" s="96"/>
      <c r="I52" s="14">
        <v>4</v>
      </c>
      <c r="J52" s="14">
        <v>2</v>
      </c>
      <c r="K52" s="5"/>
      <c r="L52" s="5"/>
    </row>
    <row r="53" spans="1:12" ht="18.75" customHeight="1">
      <c r="A53" s="13">
        <v>45228</v>
      </c>
      <c r="B53" s="14" t="s">
        <v>110</v>
      </c>
      <c r="C53" s="13" t="s">
        <v>111</v>
      </c>
      <c r="D53" s="14" t="s">
        <v>146</v>
      </c>
      <c r="E53" s="96" t="str">
        <f>B166</f>
        <v>NİLÜFER SPOR 1987</v>
      </c>
      <c r="F53" s="96"/>
      <c r="G53" s="96" t="str">
        <f>B162</f>
        <v>ODUNLUK SPOR</v>
      </c>
      <c r="H53" s="96"/>
      <c r="I53" s="14">
        <v>0</v>
      </c>
      <c r="J53" s="14">
        <v>7</v>
      </c>
      <c r="K53" s="5"/>
      <c r="L53" s="5"/>
    </row>
    <row r="54" spans="1:12" ht="18.75" customHeight="1">
      <c r="A54" s="13">
        <v>45228</v>
      </c>
      <c r="B54" s="14" t="s">
        <v>147</v>
      </c>
      <c r="C54" s="13" t="s">
        <v>111</v>
      </c>
      <c r="D54" s="14" t="s">
        <v>146</v>
      </c>
      <c r="E54" s="96" t="str">
        <f>B161</f>
        <v>GEMLİK SPOR</v>
      </c>
      <c r="F54" s="96"/>
      <c r="G54" s="96" t="str">
        <f>B167</f>
        <v>1922 GEMLİK GÜVEN </v>
      </c>
      <c r="H54" s="96"/>
      <c r="I54" s="14">
        <v>5</v>
      </c>
      <c r="J54" s="14">
        <v>1</v>
      </c>
      <c r="K54" s="5"/>
      <c r="L54" s="5"/>
    </row>
    <row r="55" spans="1:12" ht="18.75" customHeight="1">
      <c r="A55" s="13">
        <v>45228</v>
      </c>
      <c r="B55" s="14" t="s">
        <v>147</v>
      </c>
      <c r="C55" s="13" t="s">
        <v>111</v>
      </c>
      <c r="D55" s="14" t="s">
        <v>120</v>
      </c>
      <c r="E55" s="97" t="str">
        <f>B159</f>
        <v>KÖRFEZ SPOR</v>
      </c>
      <c r="F55" s="98"/>
      <c r="G55" s="97" t="str">
        <f>B160</f>
        <v>YİĞİTLER SPOR</v>
      </c>
      <c r="H55" s="98"/>
      <c r="I55" s="14">
        <v>3</v>
      </c>
      <c r="J55" s="14">
        <v>2</v>
      </c>
      <c r="K55" s="5"/>
      <c r="L55" s="5"/>
    </row>
    <row r="56" spans="1:12" ht="18.75" customHeight="1">
      <c r="A56" s="14"/>
      <c r="B56" s="14"/>
      <c r="C56" s="14"/>
      <c r="D56" s="14"/>
      <c r="E56" s="97" t="str">
        <f>B164</f>
        <v>ERİKLİ GÜCÜ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ht="18.75" customHeight="1">
      <c r="A59" s="13">
        <v>45234</v>
      </c>
      <c r="B59" s="14" t="s">
        <v>116</v>
      </c>
      <c r="C59" s="13" t="s">
        <v>145</v>
      </c>
      <c r="D59" s="14" t="s">
        <v>146</v>
      </c>
      <c r="E59" s="96" t="str">
        <f>B162</f>
        <v>ODUNLUK SPOR</v>
      </c>
      <c r="F59" s="96"/>
      <c r="G59" s="96" t="str">
        <f>B164</f>
        <v>ERİKLİ GÜCÜ SPOR</v>
      </c>
      <c r="H59" s="96"/>
      <c r="I59" s="14">
        <v>7</v>
      </c>
      <c r="J59" s="14">
        <v>0</v>
      </c>
      <c r="K59" s="5"/>
      <c r="L59" s="5"/>
    </row>
    <row r="60" spans="1:12" ht="18.75" customHeight="1">
      <c r="A60" s="13">
        <v>45234</v>
      </c>
      <c r="B60" s="14" t="s">
        <v>121</v>
      </c>
      <c r="C60" s="13" t="s">
        <v>145</v>
      </c>
      <c r="D60" s="14" t="s">
        <v>146</v>
      </c>
      <c r="E60" s="96" t="str">
        <f>B165</f>
        <v>OSMANGAZİ 19 MAYIS </v>
      </c>
      <c r="F60" s="96"/>
      <c r="G60" s="96" t="str">
        <f>B161</f>
        <v>GEMLİK SPOR</v>
      </c>
      <c r="H60" s="96"/>
      <c r="I60" s="14">
        <v>1</v>
      </c>
      <c r="J60" s="14">
        <v>2</v>
      </c>
      <c r="K60" s="5"/>
      <c r="L60" s="5"/>
    </row>
    <row r="61" spans="1:12" ht="18.75" customHeight="1">
      <c r="A61" s="13">
        <v>45234</v>
      </c>
      <c r="B61" s="14" t="s">
        <v>113</v>
      </c>
      <c r="C61" s="13" t="s">
        <v>145</v>
      </c>
      <c r="D61" s="14" t="s">
        <v>146</v>
      </c>
      <c r="E61" s="96" t="str">
        <f>B160</f>
        <v>YİĞİTLER SPOR</v>
      </c>
      <c r="F61" s="96"/>
      <c r="G61" s="96" t="str">
        <f>B166</f>
        <v>NİLÜFER SPOR 1987</v>
      </c>
      <c r="H61" s="96"/>
      <c r="I61" s="14">
        <v>2</v>
      </c>
      <c r="J61" s="14">
        <v>3</v>
      </c>
      <c r="K61" s="5"/>
      <c r="L61" s="5"/>
    </row>
    <row r="62" spans="1:12" ht="18.75" customHeight="1">
      <c r="A62" s="13">
        <v>45234</v>
      </c>
      <c r="B62" s="14" t="s">
        <v>118</v>
      </c>
      <c r="C62" s="13" t="s">
        <v>145</v>
      </c>
      <c r="D62" s="14" t="s">
        <v>154</v>
      </c>
      <c r="E62" s="97" t="str">
        <f>B167</f>
        <v>1922 GEMLİK GÜVEN </v>
      </c>
      <c r="F62" s="98"/>
      <c r="G62" s="97" t="str">
        <f>B159</f>
        <v>KÖRFEZ SPOR</v>
      </c>
      <c r="H62" s="98"/>
      <c r="I62" s="14">
        <v>0</v>
      </c>
      <c r="J62" s="14">
        <v>1</v>
      </c>
      <c r="K62" s="5"/>
      <c r="L62" s="5"/>
    </row>
    <row r="63" spans="1:12" ht="18.75" customHeight="1">
      <c r="A63" s="14"/>
      <c r="B63" s="14"/>
      <c r="C63" s="14"/>
      <c r="D63" s="14"/>
      <c r="E63" s="97" t="str">
        <f>B163</f>
        <v>OVAAKÇA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ht="18.75" customHeight="1">
      <c r="A66" s="13">
        <v>45242</v>
      </c>
      <c r="B66" s="14" t="s">
        <v>147</v>
      </c>
      <c r="C66" s="13" t="s">
        <v>111</v>
      </c>
      <c r="D66" s="14" t="s">
        <v>120</v>
      </c>
      <c r="E66" s="96" t="str">
        <f>B161</f>
        <v>GEMLİK SPOR</v>
      </c>
      <c r="F66" s="96"/>
      <c r="G66" s="96" t="str">
        <f>B163</f>
        <v>OVAAKÇA SPOR</v>
      </c>
      <c r="H66" s="96"/>
      <c r="I66" s="14">
        <v>0</v>
      </c>
      <c r="J66" s="14">
        <v>2</v>
      </c>
      <c r="K66" s="5"/>
      <c r="L66" s="5"/>
    </row>
    <row r="67" spans="1:12" ht="18.75" customHeight="1">
      <c r="A67" s="13">
        <v>45242</v>
      </c>
      <c r="B67" s="14" t="s">
        <v>133</v>
      </c>
      <c r="C67" s="13" t="s">
        <v>111</v>
      </c>
      <c r="D67" s="14" t="s">
        <v>120</v>
      </c>
      <c r="E67" s="96" t="str">
        <f>B164</f>
        <v>ERİKLİ GÜCÜ SPOR</v>
      </c>
      <c r="F67" s="96"/>
      <c r="G67" s="96" t="str">
        <f>B160</f>
        <v>YİĞİTLER SPOR</v>
      </c>
      <c r="H67" s="96"/>
      <c r="I67" s="14">
        <v>4</v>
      </c>
      <c r="J67" s="14">
        <v>1</v>
      </c>
      <c r="K67" s="5"/>
      <c r="L67" s="5"/>
    </row>
    <row r="68" spans="1:12" ht="18.75" customHeight="1">
      <c r="A68" s="13">
        <v>45242</v>
      </c>
      <c r="B68" s="14" t="s">
        <v>118</v>
      </c>
      <c r="C68" s="13" t="s">
        <v>111</v>
      </c>
      <c r="D68" s="14" t="s">
        <v>146</v>
      </c>
      <c r="E68" s="96" t="str">
        <f>B159</f>
        <v>KÖRFEZ SPOR</v>
      </c>
      <c r="F68" s="96"/>
      <c r="G68" s="96" t="str">
        <f>B165</f>
        <v>OSMANGAZİ 19 MAYIS </v>
      </c>
      <c r="H68" s="96"/>
      <c r="I68" s="14">
        <v>5</v>
      </c>
      <c r="J68" s="14">
        <v>2</v>
      </c>
      <c r="K68" s="5"/>
      <c r="L68" s="5"/>
    </row>
    <row r="69" spans="1:12" ht="18.75" customHeight="1">
      <c r="A69" s="13">
        <v>45242</v>
      </c>
      <c r="B69" s="14" t="s">
        <v>153</v>
      </c>
      <c r="C69" s="13" t="s">
        <v>111</v>
      </c>
      <c r="D69" s="14" t="s">
        <v>146</v>
      </c>
      <c r="E69" s="97" t="str">
        <f>B166</f>
        <v>NİLÜFER SPOR 1987</v>
      </c>
      <c r="F69" s="98"/>
      <c r="G69" s="97" t="str">
        <f>B167</f>
        <v>1922 GEMLİK GÜVEN </v>
      </c>
      <c r="H69" s="98"/>
      <c r="I69" s="14">
        <v>4</v>
      </c>
      <c r="J69" s="14">
        <v>2</v>
      </c>
      <c r="K69" s="5"/>
      <c r="L69" s="5"/>
    </row>
    <row r="70" spans="1:12" ht="18.75" customHeight="1">
      <c r="A70" s="14"/>
      <c r="B70" s="14"/>
      <c r="C70" s="14"/>
      <c r="D70" s="14"/>
      <c r="E70" s="97" t="str">
        <f>B162</f>
        <v>ODUNLUK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ht="18.75" customHeight="1">
      <c r="A73" s="13">
        <v>45249</v>
      </c>
      <c r="B73" s="14" t="s">
        <v>113</v>
      </c>
      <c r="C73" s="13" t="s">
        <v>111</v>
      </c>
      <c r="D73" s="14" t="s">
        <v>146</v>
      </c>
      <c r="E73" s="96" t="str">
        <f>B160</f>
        <v>YİĞİTLER SPOR</v>
      </c>
      <c r="F73" s="96"/>
      <c r="G73" s="96" t="str">
        <f>B162</f>
        <v>ODUNLUK SPOR</v>
      </c>
      <c r="H73" s="96"/>
      <c r="I73" s="14">
        <v>0</v>
      </c>
      <c r="J73" s="14">
        <v>8</v>
      </c>
      <c r="K73" s="5"/>
      <c r="L73" s="5"/>
    </row>
    <row r="74" spans="1:12" ht="18.75" customHeight="1">
      <c r="A74" s="13">
        <v>45249</v>
      </c>
      <c r="B74" s="14" t="s">
        <v>148</v>
      </c>
      <c r="C74" s="13" t="s">
        <v>111</v>
      </c>
      <c r="D74" s="14" t="s">
        <v>146</v>
      </c>
      <c r="E74" s="96" t="str">
        <f>B163</f>
        <v>OVAAKÇA SPOR</v>
      </c>
      <c r="F74" s="96"/>
      <c r="G74" s="96" t="str">
        <f>B159</f>
        <v>KÖRFEZ SPOR</v>
      </c>
      <c r="H74" s="96"/>
      <c r="I74" s="14"/>
      <c r="J74" s="14"/>
      <c r="K74" s="5"/>
      <c r="L74" s="5"/>
    </row>
    <row r="75" spans="1:12" ht="18.75" customHeight="1">
      <c r="A75" s="13">
        <v>45248</v>
      </c>
      <c r="B75" s="14" t="s">
        <v>147</v>
      </c>
      <c r="C75" s="13" t="s">
        <v>145</v>
      </c>
      <c r="D75" s="14" t="s">
        <v>146</v>
      </c>
      <c r="E75" s="96" t="str">
        <f>B167</f>
        <v>1922 GEMLİK GÜVEN </v>
      </c>
      <c r="F75" s="96"/>
      <c r="G75" s="96" t="str">
        <f>B164</f>
        <v>ERİKLİ GÜCÜ SPOR</v>
      </c>
      <c r="H75" s="96"/>
      <c r="I75" s="14">
        <v>1</v>
      </c>
      <c r="J75" s="14">
        <v>4</v>
      </c>
      <c r="K75" s="5"/>
      <c r="L75" s="5"/>
    </row>
    <row r="76" spans="1:12" ht="18.75" customHeight="1">
      <c r="A76" s="13">
        <v>45249</v>
      </c>
      <c r="B76" s="14" t="s">
        <v>121</v>
      </c>
      <c r="C76" s="13" t="s">
        <v>111</v>
      </c>
      <c r="D76" s="14" t="s">
        <v>146</v>
      </c>
      <c r="E76" s="97" t="str">
        <f>B165</f>
        <v>OSMANGAZİ 19 MAYIS </v>
      </c>
      <c r="F76" s="98"/>
      <c r="G76" s="97" t="str">
        <f>B166</f>
        <v>NİLÜFER SPOR 1987</v>
      </c>
      <c r="H76" s="98"/>
      <c r="I76" s="14">
        <v>3</v>
      </c>
      <c r="J76" s="14">
        <v>0</v>
      </c>
      <c r="K76" s="5"/>
      <c r="L76" s="5"/>
    </row>
    <row r="77" spans="1:12" ht="18.75" customHeight="1">
      <c r="A77" s="14"/>
      <c r="B77" s="14"/>
      <c r="C77" s="14"/>
      <c r="D77" s="14"/>
      <c r="E77" s="97" t="str">
        <f>B161</f>
        <v>GEMLİK SPOR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ht="18.75" customHeight="1">
      <c r="A80" s="13">
        <v>45255</v>
      </c>
      <c r="B80" s="14" t="s">
        <v>118</v>
      </c>
      <c r="C80" s="13" t="s">
        <v>145</v>
      </c>
      <c r="D80" s="14" t="s">
        <v>146</v>
      </c>
      <c r="E80" s="96" t="str">
        <f>B159</f>
        <v>KÖRFEZ SPOR</v>
      </c>
      <c r="F80" s="96"/>
      <c r="G80" s="96" t="str">
        <f>B161</f>
        <v>GEMLİK SPOR</v>
      </c>
      <c r="H80" s="96"/>
      <c r="I80" s="14">
        <v>0</v>
      </c>
      <c r="J80" s="14">
        <v>4</v>
      </c>
      <c r="K80" s="5"/>
      <c r="L80" s="5"/>
    </row>
    <row r="81" spans="1:12" ht="18.75" customHeight="1">
      <c r="A81" s="13">
        <v>45255</v>
      </c>
      <c r="B81" s="14" t="s">
        <v>116</v>
      </c>
      <c r="C81" s="13" t="s">
        <v>145</v>
      </c>
      <c r="D81" s="14" t="s">
        <v>146</v>
      </c>
      <c r="E81" s="96" t="str">
        <f>B162</f>
        <v>ODUNLUK SPOR</v>
      </c>
      <c r="F81" s="96"/>
      <c r="G81" s="96" t="str">
        <f>B167</f>
        <v>1922 GEMLİK GÜVEN </v>
      </c>
      <c r="H81" s="96"/>
      <c r="I81" s="14">
        <v>7</v>
      </c>
      <c r="J81" s="14">
        <v>0</v>
      </c>
      <c r="K81" s="5"/>
      <c r="L81" s="5"/>
    </row>
    <row r="82" spans="1:12" ht="18.75" customHeight="1">
      <c r="A82" s="13">
        <v>45255</v>
      </c>
      <c r="B82" s="14" t="s">
        <v>153</v>
      </c>
      <c r="C82" s="13" t="s">
        <v>145</v>
      </c>
      <c r="D82" s="14" t="s">
        <v>146</v>
      </c>
      <c r="E82" s="96" t="str">
        <f>B166</f>
        <v>NİLÜFER SPOR 1987</v>
      </c>
      <c r="F82" s="96"/>
      <c r="G82" s="96" t="str">
        <f>B163</f>
        <v>OVAAKÇA SPOR</v>
      </c>
      <c r="H82" s="96"/>
      <c r="I82" s="14">
        <v>0</v>
      </c>
      <c r="J82" s="14">
        <v>3</v>
      </c>
      <c r="K82" s="5"/>
      <c r="L82" s="5"/>
    </row>
    <row r="83" spans="1:12" ht="18.75" customHeight="1">
      <c r="A83" s="13">
        <v>45255</v>
      </c>
      <c r="B83" s="14" t="s">
        <v>113</v>
      </c>
      <c r="C83" s="13" t="s">
        <v>145</v>
      </c>
      <c r="D83" s="14" t="s">
        <v>146</v>
      </c>
      <c r="E83" s="97" t="str">
        <f>B164</f>
        <v>ERİKLİ GÜCÜ SPOR</v>
      </c>
      <c r="F83" s="98"/>
      <c r="G83" s="97" t="str">
        <f>B165</f>
        <v>OSMANGAZİ 19 MAYIS </v>
      </c>
      <c r="H83" s="98"/>
      <c r="I83" s="14">
        <v>1</v>
      </c>
      <c r="J83" s="14">
        <v>1</v>
      </c>
      <c r="K83" s="5"/>
      <c r="L83" s="5"/>
    </row>
    <row r="84" spans="1:12" ht="18.75" customHeight="1">
      <c r="A84" s="14"/>
      <c r="B84" s="14"/>
      <c r="C84" s="14"/>
      <c r="D84" s="14"/>
      <c r="E84" s="97" t="str">
        <f>B160</f>
        <v>YİĞİTLER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ht="18.75" customHeight="1">
      <c r="A87" s="13">
        <v>45263</v>
      </c>
      <c r="B87" s="14" t="s">
        <v>118</v>
      </c>
      <c r="C87" s="13" t="s">
        <v>111</v>
      </c>
      <c r="D87" s="14" t="s">
        <v>120</v>
      </c>
      <c r="E87" s="96" t="str">
        <f>B167</f>
        <v>1922 GEMLİK GÜVEN </v>
      </c>
      <c r="F87" s="96"/>
      <c r="G87" s="96" t="str">
        <f>B160</f>
        <v>YİĞİTLER SPOR</v>
      </c>
      <c r="H87" s="96"/>
      <c r="I87" s="14">
        <v>1</v>
      </c>
      <c r="J87" s="14">
        <v>0</v>
      </c>
      <c r="K87" s="5"/>
      <c r="L87" s="5"/>
    </row>
    <row r="88" spans="1:12" ht="18.75" customHeight="1">
      <c r="A88" s="13">
        <v>45263</v>
      </c>
      <c r="B88" s="14" t="s">
        <v>118</v>
      </c>
      <c r="C88" s="13" t="s">
        <v>111</v>
      </c>
      <c r="D88" s="14" t="s">
        <v>146</v>
      </c>
      <c r="E88" s="96" t="str">
        <f>B161</f>
        <v>GEMLİK SPOR</v>
      </c>
      <c r="F88" s="96"/>
      <c r="G88" s="96" t="str">
        <f>B166</f>
        <v>NİLÜFER SPOR 1987</v>
      </c>
      <c r="H88" s="96"/>
      <c r="I88" s="14">
        <v>7</v>
      </c>
      <c r="J88" s="14">
        <v>1</v>
      </c>
      <c r="K88" s="5"/>
      <c r="L88" s="5"/>
    </row>
    <row r="89" spans="1:12" ht="18.75" customHeight="1">
      <c r="A89" s="13">
        <v>45263</v>
      </c>
      <c r="B89" s="14" t="s">
        <v>159</v>
      </c>
      <c r="C89" s="13" t="s">
        <v>111</v>
      </c>
      <c r="D89" s="14" t="s">
        <v>146</v>
      </c>
      <c r="E89" s="96" t="str">
        <f>B165</f>
        <v>OSMANGAZİ 19 MAYIS </v>
      </c>
      <c r="F89" s="96"/>
      <c r="G89" s="96" t="str">
        <f>B162</f>
        <v>ODUNLUK SPOR</v>
      </c>
      <c r="H89" s="96"/>
      <c r="I89" s="14">
        <v>0</v>
      </c>
      <c r="J89" s="14">
        <v>1</v>
      </c>
      <c r="K89" s="5"/>
      <c r="L89" s="5"/>
    </row>
    <row r="90" spans="1:12" ht="18.75" customHeight="1">
      <c r="A90" s="13">
        <v>45263</v>
      </c>
      <c r="B90" s="14" t="s">
        <v>133</v>
      </c>
      <c r="C90" s="13" t="s">
        <v>111</v>
      </c>
      <c r="D90" s="14" t="s">
        <v>120</v>
      </c>
      <c r="E90" s="97" t="str">
        <f>B163</f>
        <v>OVAAKÇA SPOR</v>
      </c>
      <c r="F90" s="98"/>
      <c r="G90" s="97" t="str">
        <f>B164</f>
        <v>ERİKLİ GÜCÜ SPOR</v>
      </c>
      <c r="H90" s="98"/>
      <c r="I90" s="14">
        <v>1</v>
      </c>
      <c r="J90" s="14">
        <v>3</v>
      </c>
      <c r="K90" s="5"/>
      <c r="L90" s="5"/>
    </row>
    <row r="91" spans="1:12" ht="18.75" customHeight="1">
      <c r="A91" s="14"/>
      <c r="B91" s="14"/>
      <c r="C91" s="14"/>
      <c r="D91" s="14"/>
      <c r="E91" s="97" t="str">
        <f>B159</f>
        <v>KÖRFEZ SPOR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ht="18.75" customHeight="1">
      <c r="A95" s="13">
        <v>45270</v>
      </c>
      <c r="B95" s="14" t="s">
        <v>118</v>
      </c>
      <c r="C95" s="13" t="s">
        <v>111</v>
      </c>
      <c r="D95" s="14" t="s">
        <v>120</v>
      </c>
      <c r="E95" s="96" t="str">
        <f>E91</f>
        <v>KÖRFEZ SPOR</v>
      </c>
      <c r="F95" s="96"/>
      <c r="G95" s="96" t="str">
        <f>G88</f>
        <v>NİLÜFER SPOR 1987</v>
      </c>
      <c r="H95" s="96"/>
      <c r="I95" s="14">
        <v>6</v>
      </c>
      <c r="J95" s="14">
        <v>2</v>
      </c>
      <c r="K95" s="5"/>
      <c r="L95" s="5"/>
    </row>
    <row r="96" spans="1:12" ht="18.75" customHeight="1">
      <c r="A96" s="13">
        <v>45270</v>
      </c>
      <c r="B96" s="14" t="s">
        <v>121</v>
      </c>
      <c r="C96" s="13" t="s">
        <v>111</v>
      </c>
      <c r="D96" s="14" t="s">
        <v>146</v>
      </c>
      <c r="E96" s="96" t="str">
        <f>E89</f>
        <v>OSMANGAZİ 19 MAYIS </v>
      </c>
      <c r="F96" s="96"/>
      <c r="G96" s="96" t="str">
        <f>G87</f>
        <v>YİĞİTLER SPOR</v>
      </c>
      <c r="H96" s="96"/>
      <c r="I96" s="14">
        <v>3</v>
      </c>
      <c r="J96" s="14">
        <v>0</v>
      </c>
      <c r="K96" s="5"/>
      <c r="L96" s="5"/>
    </row>
    <row r="97" spans="1:12" ht="18.75" customHeight="1">
      <c r="A97" s="13">
        <v>45270</v>
      </c>
      <c r="B97" s="14" t="s">
        <v>119</v>
      </c>
      <c r="C97" s="13" t="s">
        <v>111</v>
      </c>
      <c r="D97" s="14" t="s">
        <v>146</v>
      </c>
      <c r="E97" s="96" t="str">
        <f>E88</f>
        <v>GEMLİK SPOR</v>
      </c>
      <c r="F97" s="96"/>
      <c r="G97" s="96" t="str">
        <f>G90</f>
        <v>ERİKLİ GÜCÜ SPOR</v>
      </c>
      <c r="H97" s="96"/>
      <c r="I97" s="14">
        <v>1</v>
      </c>
      <c r="J97" s="14">
        <v>0</v>
      </c>
      <c r="K97" s="5"/>
      <c r="L97" s="5"/>
    </row>
    <row r="98" spans="1:12" ht="18.75" customHeight="1">
      <c r="A98" s="13">
        <v>45270</v>
      </c>
      <c r="B98" s="14" t="s">
        <v>159</v>
      </c>
      <c r="C98" s="13" t="s">
        <v>111</v>
      </c>
      <c r="D98" s="14" t="s">
        <v>120</v>
      </c>
      <c r="E98" s="97" t="str">
        <f>E90</f>
        <v>OVAAKÇA SPOR</v>
      </c>
      <c r="F98" s="98"/>
      <c r="G98" s="97" t="str">
        <f>G89</f>
        <v>ODUNLUK SPOR</v>
      </c>
      <c r="H98" s="98"/>
      <c r="I98" s="14">
        <v>1</v>
      </c>
      <c r="J98" s="14">
        <v>3</v>
      </c>
      <c r="K98" s="5"/>
      <c r="L98" s="5"/>
    </row>
    <row r="99" spans="1:12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1922 GEMLİK GÜVEN </v>
      </c>
      <c r="H99" s="98"/>
      <c r="I99" s="14"/>
      <c r="J99" s="14"/>
      <c r="K99" s="5"/>
      <c r="L99" s="5"/>
    </row>
    <row r="100" spans="1:12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ht="18.75" customHeight="1">
      <c r="A102" s="13">
        <v>45284</v>
      </c>
      <c r="B102" s="14" t="s">
        <v>118</v>
      </c>
      <c r="C102" s="13" t="s">
        <v>111</v>
      </c>
      <c r="D102" s="14" t="s">
        <v>120</v>
      </c>
      <c r="E102" s="96" t="str">
        <f>G99</f>
        <v>1922 GEMLİK GÜVEN </v>
      </c>
      <c r="F102" s="96"/>
      <c r="G102" s="96" t="str">
        <f>E96</f>
        <v>OSMANGAZİ 19 MAYIS </v>
      </c>
      <c r="H102" s="96"/>
      <c r="I102" s="14">
        <v>1</v>
      </c>
      <c r="J102" s="14">
        <v>5</v>
      </c>
      <c r="K102" s="5"/>
      <c r="L102" s="5"/>
    </row>
    <row r="103" spans="1:12" ht="18.75" customHeight="1">
      <c r="A103" s="13">
        <v>45284</v>
      </c>
      <c r="B103" s="14" t="s">
        <v>113</v>
      </c>
      <c r="C103" s="13" t="s">
        <v>111</v>
      </c>
      <c r="D103" s="14" t="s">
        <v>146</v>
      </c>
      <c r="E103" s="96" t="str">
        <f>G97</f>
        <v>ERİKLİ GÜCÜ SPOR</v>
      </c>
      <c r="F103" s="96"/>
      <c r="G103" s="96" t="str">
        <f>E95</f>
        <v>KÖRFEZ SPOR</v>
      </c>
      <c r="H103" s="96"/>
      <c r="I103" s="14">
        <v>0</v>
      </c>
      <c r="J103" s="14">
        <v>1</v>
      </c>
      <c r="K103" s="5"/>
      <c r="L103" s="5"/>
    </row>
    <row r="104" spans="1:12" ht="18.75" customHeight="1">
      <c r="A104" s="13">
        <v>45284</v>
      </c>
      <c r="B104" s="14" t="s">
        <v>113</v>
      </c>
      <c r="C104" s="13" t="s">
        <v>111</v>
      </c>
      <c r="D104" s="14" t="s">
        <v>120</v>
      </c>
      <c r="E104" s="96" t="str">
        <f>G96</f>
        <v>YİĞİTLER SPOR</v>
      </c>
      <c r="F104" s="96"/>
      <c r="G104" s="96" t="str">
        <f>E98</f>
        <v>OVAAKÇA SPOR</v>
      </c>
      <c r="H104" s="96"/>
      <c r="I104" s="14">
        <v>0</v>
      </c>
      <c r="J104" s="14">
        <v>5</v>
      </c>
      <c r="K104" s="5"/>
      <c r="L104" s="5"/>
    </row>
    <row r="105" spans="1:12" ht="18.75" customHeight="1">
      <c r="A105" s="13">
        <v>45284</v>
      </c>
      <c r="B105" s="14" t="s">
        <v>129</v>
      </c>
      <c r="C105" s="13" t="s">
        <v>111</v>
      </c>
      <c r="D105" s="14" t="s">
        <v>146</v>
      </c>
      <c r="E105" s="96" t="str">
        <f>G98</f>
        <v>ODUNLUK SPOR</v>
      </c>
      <c r="F105" s="96"/>
      <c r="G105" s="96" t="str">
        <f>E97</f>
        <v>GEMLİK SPOR</v>
      </c>
      <c r="H105" s="96"/>
      <c r="I105" s="14">
        <v>3</v>
      </c>
      <c r="J105" s="14">
        <v>1</v>
      </c>
      <c r="K105" s="5"/>
      <c r="L105" s="5"/>
    </row>
    <row r="106" spans="1:12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NİLÜFER SPOR 1987</v>
      </c>
      <c r="H106" s="98"/>
      <c r="I106" s="14"/>
      <c r="J106" s="14"/>
      <c r="K106" s="5"/>
      <c r="L106" s="5"/>
    </row>
    <row r="107" spans="1:12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ht="18.75" customHeight="1">
      <c r="A109" s="13">
        <v>45297</v>
      </c>
      <c r="B109" s="14" t="s">
        <v>153</v>
      </c>
      <c r="C109" s="13" t="s">
        <v>145</v>
      </c>
      <c r="D109" s="14" t="s">
        <v>146</v>
      </c>
      <c r="E109" s="96" t="str">
        <f>G106</f>
        <v>NİLÜFER SPOR 1987</v>
      </c>
      <c r="F109" s="96"/>
      <c r="G109" s="96" t="str">
        <f>E103</f>
        <v>ERİKLİ GÜCÜ SPOR</v>
      </c>
      <c r="H109" s="96"/>
      <c r="I109" s="14">
        <v>2</v>
      </c>
      <c r="J109" s="14">
        <v>1</v>
      </c>
      <c r="K109" s="5"/>
      <c r="L109" s="5"/>
    </row>
    <row r="110" spans="1:12" ht="18.75" customHeight="1">
      <c r="A110" s="13">
        <v>45297</v>
      </c>
      <c r="B110" s="14" t="s">
        <v>148</v>
      </c>
      <c r="C110" s="13" t="s">
        <v>145</v>
      </c>
      <c r="D110" s="14" t="s">
        <v>146</v>
      </c>
      <c r="E110" s="96" t="str">
        <f>G104</f>
        <v>OVAAKÇA SPOR</v>
      </c>
      <c r="F110" s="96"/>
      <c r="G110" s="96" t="str">
        <f>E102</f>
        <v>1922 GEMLİK GÜVEN </v>
      </c>
      <c r="H110" s="96"/>
      <c r="I110" s="14">
        <v>4</v>
      </c>
      <c r="J110" s="14">
        <v>2</v>
      </c>
      <c r="K110" s="5"/>
      <c r="L110" s="5"/>
    </row>
    <row r="111" spans="1:12" ht="18.75" customHeight="1">
      <c r="A111" s="13">
        <v>45297</v>
      </c>
      <c r="B111" s="14" t="s">
        <v>118</v>
      </c>
      <c r="C111" s="13" t="s">
        <v>145</v>
      </c>
      <c r="D111" s="14" t="s">
        <v>146</v>
      </c>
      <c r="E111" s="96" t="str">
        <f>G103</f>
        <v>KÖRFEZ SPOR</v>
      </c>
      <c r="F111" s="96"/>
      <c r="G111" s="96" t="str">
        <f>E105</f>
        <v>ODUNLUK SPOR</v>
      </c>
      <c r="H111" s="96"/>
      <c r="I111" s="14">
        <v>1</v>
      </c>
      <c r="J111" s="14">
        <v>3</v>
      </c>
      <c r="K111" s="5"/>
      <c r="L111" s="5"/>
    </row>
    <row r="112" spans="1:12" ht="18.75" customHeight="1">
      <c r="A112" s="13">
        <v>45297</v>
      </c>
      <c r="B112" s="14" t="s">
        <v>118</v>
      </c>
      <c r="C112" s="13" t="s">
        <v>145</v>
      </c>
      <c r="D112" s="14" t="s">
        <v>120</v>
      </c>
      <c r="E112" s="96" t="str">
        <f>G105</f>
        <v>GEMLİK SPOR</v>
      </c>
      <c r="F112" s="96"/>
      <c r="G112" s="96" t="str">
        <f>E104</f>
        <v>YİĞİTLER SPOR</v>
      </c>
      <c r="H112" s="96"/>
      <c r="I112" s="14">
        <v>8</v>
      </c>
      <c r="J112" s="14">
        <v>1</v>
      </c>
      <c r="K112" s="5"/>
      <c r="L112" s="5"/>
    </row>
    <row r="113" spans="1:12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OSMANGAZİ 19 MAYIS </v>
      </c>
      <c r="H113" s="98"/>
      <c r="I113" s="14"/>
      <c r="J113" s="14"/>
      <c r="K113" s="5"/>
      <c r="L113" s="5"/>
    </row>
    <row r="114" spans="1:12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ht="18.75" customHeight="1">
      <c r="A116" s="13">
        <v>45300</v>
      </c>
      <c r="B116" s="14" t="s">
        <v>121</v>
      </c>
      <c r="C116" s="13" t="s">
        <v>174</v>
      </c>
      <c r="D116" s="14" t="s">
        <v>146</v>
      </c>
      <c r="E116" s="96" t="str">
        <f>G113</f>
        <v>OSMANGAZİ 19 MAYIS </v>
      </c>
      <c r="F116" s="96"/>
      <c r="G116" s="96" t="str">
        <f>E110</f>
        <v>OVAAKÇA SPOR</v>
      </c>
      <c r="H116" s="96"/>
      <c r="I116" s="14">
        <v>1</v>
      </c>
      <c r="J116" s="14">
        <v>3</v>
      </c>
      <c r="K116" s="5"/>
      <c r="L116" s="5"/>
    </row>
    <row r="117" spans="1:12" ht="18.75" customHeight="1">
      <c r="A117" s="13">
        <v>45300</v>
      </c>
      <c r="B117" s="14" t="s">
        <v>116</v>
      </c>
      <c r="C117" s="13" t="s">
        <v>174</v>
      </c>
      <c r="D117" s="14" t="s">
        <v>120</v>
      </c>
      <c r="E117" s="96" t="str">
        <f>G111</f>
        <v>ODUNLUK SPOR</v>
      </c>
      <c r="F117" s="96"/>
      <c r="G117" s="96" t="str">
        <f>E109</f>
        <v>NİLÜFER SPOR 1987</v>
      </c>
      <c r="H117" s="96"/>
      <c r="I117" s="14">
        <v>4</v>
      </c>
      <c r="J117" s="14">
        <v>0</v>
      </c>
      <c r="K117" s="5"/>
      <c r="L117" s="5"/>
    </row>
    <row r="118" spans="1:12" ht="18.75" customHeight="1">
      <c r="A118" s="13">
        <v>45300</v>
      </c>
      <c r="B118" s="14" t="s">
        <v>118</v>
      </c>
      <c r="C118" s="13" t="s">
        <v>174</v>
      </c>
      <c r="D118" s="14" t="s">
        <v>154</v>
      </c>
      <c r="E118" s="96" t="str">
        <f>G110</f>
        <v>1922 GEMLİK GÜVEN </v>
      </c>
      <c r="F118" s="96"/>
      <c r="G118" s="96" t="str">
        <f>E112</f>
        <v>GEMLİK SPOR</v>
      </c>
      <c r="H118" s="96"/>
      <c r="I118" s="14">
        <v>0</v>
      </c>
      <c r="J118" s="14">
        <v>2</v>
      </c>
      <c r="K118" s="5"/>
      <c r="L118" s="5"/>
    </row>
    <row r="119" spans="1:12" ht="18.75" customHeight="1">
      <c r="A119" s="13">
        <v>45300</v>
      </c>
      <c r="B119" s="14" t="s">
        <v>113</v>
      </c>
      <c r="C119" s="13" t="s">
        <v>174</v>
      </c>
      <c r="D119" s="14" t="s">
        <v>146</v>
      </c>
      <c r="E119" s="97" t="str">
        <f>G112</f>
        <v>YİĞİTLER SPOR</v>
      </c>
      <c r="F119" s="98"/>
      <c r="G119" s="97" t="str">
        <f>E111</f>
        <v>KÖRFEZ SPOR</v>
      </c>
      <c r="H119" s="98"/>
      <c r="I119" s="14">
        <v>4</v>
      </c>
      <c r="J119" s="14">
        <v>6</v>
      </c>
      <c r="K119" s="5"/>
      <c r="L119" s="5"/>
    </row>
    <row r="120" spans="1:12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ERİKLİ GÜCÜ SPOR</v>
      </c>
      <c r="H120" s="98"/>
      <c r="I120" s="14"/>
      <c r="J120" s="14"/>
      <c r="K120" s="5"/>
      <c r="L120" s="5"/>
    </row>
    <row r="121" spans="1:12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ht="18.75" customHeight="1">
      <c r="A123" s="13">
        <v>45305</v>
      </c>
      <c r="B123" s="14" t="s">
        <v>113</v>
      </c>
      <c r="C123" s="13" t="s">
        <v>111</v>
      </c>
      <c r="D123" s="14" t="s">
        <v>154</v>
      </c>
      <c r="E123" s="96" t="str">
        <f>G120</f>
        <v>ERİKLİ GÜCÜ SPOR</v>
      </c>
      <c r="F123" s="96"/>
      <c r="G123" s="96" t="str">
        <f>E117</f>
        <v>ODUNLUK SPOR</v>
      </c>
      <c r="H123" s="96"/>
      <c r="I123" s="14">
        <v>0</v>
      </c>
      <c r="J123" s="14">
        <v>6</v>
      </c>
      <c r="K123" s="5"/>
      <c r="L123" s="5"/>
    </row>
    <row r="124" spans="1:12" ht="18.75" customHeight="1">
      <c r="A124" s="13">
        <v>45305</v>
      </c>
      <c r="B124" s="14" t="s">
        <v>118</v>
      </c>
      <c r="C124" s="13" t="s">
        <v>111</v>
      </c>
      <c r="D124" s="14" t="s">
        <v>120</v>
      </c>
      <c r="E124" s="96" t="str">
        <f>G118</f>
        <v>GEMLİK SPOR</v>
      </c>
      <c r="F124" s="96"/>
      <c r="G124" s="96" t="str">
        <f>E116</f>
        <v>OSMANGAZİ 19 MAYIS </v>
      </c>
      <c r="H124" s="96"/>
      <c r="I124" s="14">
        <v>2</v>
      </c>
      <c r="J124" s="14">
        <v>1</v>
      </c>
      <c r="K124" s="5"/>
      <c r="L124" s="5"/>
    </row>
    <row r="125" spans="1:12" ht="18.75" customHeight="1">
      <c r="A125" s="13">
        <v>45305</v>
      </c>
      <c r="B125" s="14" t="s">
        <v>153</v>
      </c>
      <c r="C125" s="13" t="s">
        <v>111</v>
      </c>
      <c r="D125" s="14" t="s">
        <v>146</v>
      </c>
      <c r="E125" s="96" t="str">
        <f>G117</f>
        <v>NİLÜFER SPOR 1987</v>
      </c>
      <c r="F125" s="96"/>
      <c r="G125" s="96" t="str">
        <f>E119</f>
        <v>YİĞİTLER SPOR</v>
      </c>
      <c r="H125" s="96"/>
      <c r="I125" s="14">
        <v>0</v>
      </c>
      <c r="J125" s="14">
        <v>0</v>
      </c>
      <c r="K125" s="5"/>
      <c r="L125" s="5"/>
    </row>
    <row r="126" spans="1:12" ht="18.75" customHeight="1">
      <c r="A126" s="13">
        <v>45305</v>
      </c>
      <c r="B126" s="14" t="s">
        <v>118</v>
      </c>
      <c r="C126" s="13" t="s">
        <v>111</v>
      </c>
      <c r="D126" s="27" t="s">
        <v>177</v>
      </c>
      <c r="E126" s="96" t="str">
        <f>G119</f>
        <v>KÖRFEZ SPOR</v>
      </c>
      <c r="F126" s="96"/>
      <c r="G126" s="96" t="str">
        <f>E118</f>
        <v>1922 GEMLİK GÜVEN </v>
      </c>
      <c r="H126" s="96"/>
      <c r="I126" s="14">
        <v>4</v>
      </c>
      <c r="J126" s="14">
        <v>0</v>
      </c>
      <c r="K126" s="5"/>
      <c r="L126" s="5"/>
    </row>
    <row r="127" spans="1:12" ht="18.75" customHeight="1">
      <c r="A127" s="14"/>
      <c r="B127" s="14"/>
      <c r="C127" s="14"/>
      <c r="D127" s="14"/>
      <c r="E127" s="97" t="str">
        <f>E120</f>
        <v>BAY</v>
      </c>
      <c r="F127" s="98"/>
      <c r="G127" s="97" t="str">
        <f>G116</f>
        <v>OVAAKÇA SPOR</v>
      </c>
      <c r="H127" s="98"/>
      <c r="I127" s="14"/>
      <c r="J127" s="14"/>
      <c r="K127" s="5"/>
      <c r="L127" s="5"/>
    </row>
    <row r="128" spans="1:12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ht="18.75" customHeight="1">
      <c r="A130" s="13">
        <v>45312</v>
      </c>
      <c r="B130" s="14" t="s">
        <v>148</v>
      </c>
      <c r="C130" s="13" t="s">
        <v>111</v>
      </c>
      <c r="D130" s="14" t="s">
        <v>146</v>
      </c>
      <c r="E130" s="96" t="str">
        <f>G127</f>
        <v>OVAAKÇA SPOR</v>
      </c>
      <c r="F130" s="96"/>
      <c r="G130" s="96" t="str">
        <f>E124</f>
        <v>GEMLİK SPOR</v>
      </c>
      <c r="H130" s="96"/>
      <c r="I130" s="14">
        <v>0</v>
      </c>
      <c r="J130" s="14">
        <v>2</v>
      </c>
      <c r="K130" s="5"/>
      <c r="L130" s="5"/>
    </row>
    <row r="131" spans="1:12" ht="18.75" customHeight="1">
      <c r="A131" s="13">
        <v>45312</v>
      </c>
      <c r="B131" s="14" t="s">
        <v>113</v>
      </c>
      <c r="C131" s="13" t="s">
        <v>111</v>
      </c>
      <c r="D131" s="14" t="s">
        <v>120</v>
      </c>
      <c r="E131" s="96" t="str">
        <f>G125</f>
        <v>YİĞİTLER SPOR</v>
      </c>
      <c r="F131" s="96"/>
      <c r="G131" s="96" t="str">
        <f>E123</f>
        <v>ERİKLİ GÜCÜ SPOR</v>
      </c>
      <c r="H131" s="96"/>
      <c r="I131" s="14">
        <v>1</v>
      </c>
      <c r="J131" s="14">
        <v>2</v>
      </c>
      <c r="K131" s="5"/>
      <c r="L131" s="5"/>
    </row>
    <row r="132" spans="1:12" ht="18.75" customHeight="1">
      <c r="A132" s="13">
        <v>45312</v>
      </c>
      <c r="B132" s="14" t="s">
        <v>121</v>
      </c>
      <c r="C132" s="13" t="s">
        <v>111</v>
      </c>
      <c r="D132" s="14" t="s">
        <v>146</v>
      </c>
      <c r="E132" s="96" t="str">
        <f>G124</f>
        <v>OSMANGAZİ 19 MAYIS </v>
      </c>
      <c r="F132" s="96"/>
      <c r="G132" s="96" t="str">
        <f>E126</f>
        <v>KÖRFEZ SPOR</v>
      </c>
      <c r="H132" s="96"/>
      <c r="I132" s="14">
        <v>1</v>
      </c>
      <c r="J132" s="14">
        <v>1</v>
      </c>
      <c r="K132" s="5"/>
      <c r="L132" s="5"/>
    </row>
    <row r="133" spans="1:12" ht="18.75" customHeight="1">
      <c r="A133" s="13">
        <v>45312</v>
      </c>
      <c r="B133" s="14" t="s">
        <v>118</v>
      </c>
      <c r="C133" s="13" t="s">
        <v>111</v>
      </c>
      <c r="D133" s="14" t="s">
        <v>154</v>
      </c>
      <c r="E133" s="97" t="str">
        <f>G126</f>
        <v>1922 GEMLİK GÜVEN </v>
      </c>
      <c r="F133" s="98"/>
      <c r="G133" s="97" t="str">
        <f>E125</f>
        <v>NİLÜFER SPOR 1987</v>
      </c>
      <c r="H133" s="98"/>
      <c r="I133" s="14">
        <v>2</v>
      </c>
      <c r="J133" s="14">
        <v>3</v>
      </c>
      <c r="K133" s="5"/>
      <c r="L133" s="5"/>
    </row>
    <row r="134" spans="1:12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ODUNLUK SPOR</v>
      </c>
      <c r="H134" s="98"/>
      <c r="I134" s="14"/>
      <c r="J134" s="14"/>
      <c r="K134" s="5"/>
      <c r="L134" s="5"/>
    </row>
    <row r="135" spans="1:12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ht="18.75" customHeight="1">
      <c r="A137" s="13">
        <v>45318</v>
      </c>
      <c r="B137" s="14" t="s">
        <v>116</v>
      </c>
      <c r="C137" s="13" t="s">
        <v>145</v>
      </c>
      <c r="D137" s="14" t="s">
        <v>146</v>
      </c>
      <c r="E137" s="96" t="str">
        <f>G134</f>
        <v>ODUNLUK SPOR</v>
      </c>
      <c r="F137" s="96"/>
      <c r="G137" s="97" t="str">
        <f>E131</f>
        <v>YİĞİTLER SPOR</v>
      </c>
      <c r="H137" s="98"/>
      <c r="I137" s="14">
        <v>5</v>
      </c>
      <c r="J137" s="14">
        <v>1</v>
      </c>
      <c r="K137" s="5"/>
      <c r="L137" s="5"/>
    </row>
    <row r="138" spans="1:12" ht="18.75" customHeight="1">
      <c r="A138" s="13">
        <v>45318</v>
      </c>
      <c r="B138" s="14" t="s">
        <v>118</v>
      </c>
      <c r="C138" s="13" t="s">
        <v>145</v>
      </c>
      <c r="D138" s="14" t="s">
        <v>146</v>
      </c>
      <c r="E138" s="96" t="str">
        <f>G132</f>
        <v>KÖRFEZ SPOR</v>
      </c>
      <c r="F138" s="96"/>
      <c r="G138" s="97" t="str">
        <f>E130</f>
        <v>OVAAKÇA SPOR</v>
      </c>
      <c r="H138" s="98"/>
      <c r="I138" s="14">
        <v>2</v>
      </c>
      <c r="J138" s="14">
        <v>1</v>
      </c>
      <c r="K138" s="5"/>
      <c r="L138" s="5"/>
    </row>
    <row r="139" spans="1:12" ht="18.75" customHeight="1">
      <c r="A139" s="13">
        <v>45318</v>
      </c>
      <c r="B139" s="14" t="s">
        <v>126</v>
      </c>
      <c r="C139" s="13" t="s">
        <v>145</v>
      </c>
      <c r="D139" s="14"/>
      <c r="E139" s="96" t="str">
        <f>G131</f>
        <v>ERİKLİ GÜCÜ SPOR</v>
      </c>
      <c r="F139" s="96"/>
      <c r="G139" s="97" t="str">
        <f>E133</f>
        <v>1922 GEMLİK GÜVEN </v>
      </c>
      <c r="H139" s="98"/>
      <c r="I139" s="14">
        <v>3</v>
      </c>
      <c r="J139" s="14">
        <v>0</v>
      </c>
      <c r="K139" s="5"/>
      <c r="L139" s="5"/>
    </row>
    <row r="140" spans="1:12" ht="18.75" customHeight="1">
      <c r="A140" s="13">
        <v>45318</v>
      </c>
      <c r="B140" s="14" t="s">
        <v>153</v>
      </c>
      <c r="C140" s="13" t="s">
        <v>145</v>
      </c>
      <c r="D140" s="14" t="s">
        <v>146</v>
      </c>
      <c r="E140" s="96" t="str">
        <f>G133</f>
        <v>NİLÜFER SPOR 1987</v>
      </c>
      <c r="F140" s="96"/>
      <c r="G140" s="96" t="str">
        <f>E132</f>
        <v>OSMANGAZİ 19 MAYIS </v>
      </c>
      <c r="H140" s="96"/>
      <c r="I140" s="14">
        <v>1</v>
      </c>
      <c r="J140" s="14">
        <v>1</v>
      </c>
      <c r="K140" s="5"/>
      <c r="L140" s="5"/>
    </row>
    <row r="141" spans="1:12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GEMLİK SPOR</v>
      </c>
      <c r="H141" s="98"/>
      <c r="I141" s="14"/>
      <c r="J141" s="14"/>
      <c r="K141" s="5"/>
      <c r="L141" s="5"/>
    </row>
    <row r="142" spans="1:12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ht="18.75" customHeight="1">
      <c r="A144" s="13">
        <v>45326</v>
      </c>
      <c r="B144" s="14" t="s">
        <v>183</v>
      </c>
      <c r="C144" s="13" t="s">
        <v>111</v>
      </c>
      <c r="D144" s="14" t="s">
        <v>146</v>
      </c>
      <c r="E144" s="96" t="str">
        <f>G141</f>
        <v>GEMLİK SPOR</v>
      </c>
      <c r="F144" s="96"/>
      <c r="G144" s="96" t="str">
        <f>E138</f>
        <v>KÖRFEZ SPOR</v>
      </c>
      <c r="H144" s="96"/>
      <c r="I144" s="14">
        <v>2</v>
      </c>
      <c r="J144" s="14">
        <v>4</v>
      </c>
      <c r="K144" s="5"/>
      <c r="L144" s="5"/>
    </row>
    <row r="145" spans="1:12" ht="18.75" customHeight="1">
      <c r="A145" s="13">
        <v>45326</v>
      </c>
      <c r="B145" s="14" t="s">
        <v>126</v>
      </c>
      <c r="C145" s="13" t="s">
        <v>111</v>
      </c>
      <c r="D145" s="14"/>
      <c r="E145" s="96" t="str">
        <f>G139</f>
        <v>1922 GEMLİK GÜVEN </v>
      </c>
      <c r="F145" s="96"/>
      <c r="G145" s="96" t="str">
        <f>E137</f>
        <v>ODUNLUK SPOR</v>
      </c>
      <c r="H145" s="96"/>
      <c r="I145" s="14">
        <v>0</v>
      </c>
      <c r="J145" s="14">
        <v>3</v>
      </c>
      <c r="K145" s="5"/>
      <c r="L145" s="5"/>
    </row>
    <row r="146" spans="1:12" ht="18.75" customHeight="1">
      <c r="A146" s="13">
        <v>45326</v>
      </c>
      <c r="B146" s="14" t="s">
        <v>148</v>
      </c>
      <c r="C146" s="13" t="s">
        <v>111</v>
      </c>
      <c r="D146" s="14" t="s">
        <v>146</v>
      </c>
      <c r="E146" s="96" t="str">
        <f>G138</f>
        <v>OVAAKÇA SPOR</v>
      </c>
      <c r="F146" s="96"/>
      <c r="G146" s="96" t="str">
        <f>E140</f>
        <v>NİLÜFER SPOR 1987</v>
      </c>
      <c r="H146" s="96"/>
      <c r="I146" s="14">
        <v>3</v>
      </c>
      <c r="J146" s="14">
        <v>3</v>
      </c>
      <c r="K146" s="5"/>
      <c r="L146" s="5"/>
    </row>
    <row r="147" spans="1:12" ht="18.75" customHeight="1">
      <c r="A147" s="13">
        <v>45326</v>
      </c>
      <c r="B147" s="14" t="s">
        <v>121</v>
      </c>
      <c r="C147" s="13" t="s">
        <v>111</v>
      </c>
      <c r="D147" s="14" t="s">
        <v>146</v>
      </c>
      <c r="E147" s="96" t="str">
        <f>G140</f>
        <v>OSMANGAZİ 19 MAYIS </v>
      </c>
      <c r="F147" s="96"/>
      <c r="G147" s="96" t="str">
        <f>E139</f>
        <v>ERİKLİ GÜCÜ SPOR</v>
      </c>
      <c r="H147" s="96"/>
      <c r="I147" s="14">
        <v>2</v>
      </c>
      <c r="J147" s="14">
        <v>1</v>
      </c>
      <c r="K147" s="5"/>
      <c r="L147" s="5"/>
    </row>
    <row r="148" spans="1:12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YİĞİTLER SPOR</v>
      </c>
      <c r="H148" s="98"/>
      <c r="I148" s="14"/>
      <c r="J148" s="14"/>
      <c r="K148" s="5"/>
      <c r="L148" s="5"/>
    </row>
    <row r="149" spans="1:12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ht="18.75" customHeight="1">
      <c r="A151" s="13">
        <v>45333</v>
      </c>
      <c r="B151" s="14" t="s">
        <v>126</v>
      </c>
      <c r="C151" s="14" t="s">
        <v>111</v>
      </c>
      <c r="D151" s="14"/>
      <c r="E151" s="96" t="str">
        <f>G148</f>
        <v>YİĞİTLER SPOR</v>
      </c>
      <c r="F151" s="96"/>
      <c r="G151" s="96" t="str">
        <f>E145</f>
        <v>1922 GEMLİK GÜVEN </v>
      </c>
      <c r="H151" s="96"/>
      <c r="I151" s="14">
        <v>3</v>
      </c>
      <c r="J151" s="14">
        <v>0</v>
      </c>
      <c r="K151" s="5"/>
      <c r="L151" s="5"/>
    </row>
    <row r="152" spans="1:12" ht="18.75" customHeight="1">
      <c r="A152" s="13">
        <v>45333</v>
      </c>
      <c r="B152" s="14" t="s">
        <v>153</v>
      </c>
      <c r="C152" s="14" t="s">
        <v>111</v>
      </c>
      <c r="D152" s="14" t="s">
        <v>146</v>
      </c>
      <c r="E152" s="96" t="str">
        <f>G146</f>
        <v>NİLÜFER SPOR 1987</v>
      </c>
      <c r="F152" s="96"/>
      <c r="G152" s="96" t="str">
        <f>E144</f>
        <v>GEMLİK SPOR</v>
      </c>
      <c r="H152" s="96"/>
      <c r="I152" s="14">
        <v>0</v>
      </c>
      <c r="J152" s="14">
        <v>5</v>
      </c>
      <c r="K152" s="5"/>
      <c r="L152" s="5"/>
    </row>
    <row r="153" spans="1:12" ht="18.75" customHeight="1">
      <c r="A153" s="13">
        <v>45333</v>
      </c>
      <c r="B153" s="14" t="s">
        <v>116</v>
      </c>
      <c r="C153" s="14" t="s">
        <v>111</v>
      </c>
      <c r="D153" s="14" t="s">
        <v>120</v>
      </c>
      <c r="E153" s="96" t="str">
        <f>G145</f>
        <v>ODUNLUK SPOR</v>
      </c>
      <c r="F153" s="96"/>
      <c r="G153" s="96" t="str">
        <f>E147</f>
        <v>OSMANGAZİ 19 MAYIS </v>
      </c>
      <c r="H153" s="96"/>
      <c r="I153" s="14">
        <v>3</v>
      </c>
      <c r="J153" s="14">
        <v>2</v>
      </c>
      <c r="K153" s="5"/>
      <c r="L153" s="5"/>
    </row>
    <row r="154" spans="1:12" ht="18.75" customHeight="1">
      <c r="A154" s="13">
        <v>45333</v>
      </c>
      <c r="B154" s="14" t="s">
        <v>113</v>
      </c>
      <c r="C154" s="14" t="s">
        <v>111</v>
      </c>
      <c r="D154" s="14" t="s">
        <v>154</v>
      </c>
      <c r="E154" s="97" t="str">
        <f>G147</f>
        <v>ERİKLİ GÜCÜ SPOR</v>
      </c>
      <c r="F154" s="98"/>
      <c r="G154" s="97" t="str">
        <f>E146</f>
        <v>OVAAKÇA SPOR</v>
      </c>
      <c r="H154" s="98"/>
      <c r="I154" s="14">
        <v>1</v>
      </c>
      <c r="J154" s="14">
        <v>5</v>
      </c>
      <c r="K154" s="5"/>
      <c r="L154" s="5"/>
    </row>
    <row r="155" spans="1:12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KÖRFEZ SPOR</v>
      </c>
      <c r="H155" s="98"/>
      <c r="I155" s="14"/>
      <c r="J155" s="14"/>
      <c r="K155" s="5"/>
      <c r="L155" s="5"/>
    </row>
    <row r="156" spans="1:12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1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22"/>
    </row>
    <row r="158" spans="1:12" s="1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1" customFormat="1" ht="26.25" customHeight="1">
      <c r="A159" s="34">
        <v>1</v>
      </c>
      <c r="B159" s="37" t="s">
        <v>42</v>
      </c>
      <c r="C159" s="36">
        <f aca="true" t="shared" si="0" ref="C159:C168">(D159+E159+F159)</f>
        <v>15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11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3</v>
      </c>
      <c r="G159" s="36">
        <f>(J31+I39+J47+I55+J62+I68+J74+I80+I91+I95+J103+I111+J119+I126+J132+I138+J144+J155)</f>
        <v>42</v>
      </c>
      <c r="H159" s="36">
        <f>(I31+J39+I47+J55+I62+J68+I74+J80+J91+J95+I103+J111+I119+J126+I132+J138+I144+I155)</f>
        <v>25</v>
      </c>
      <c r="I159" s="36">
        <f>(D159*3)+E159+K159-L159</f>
        <v>34</v>
      </c>
      <c r="J159" s="36">
        <f aca="true" t="shared" si="1" ref="J159:J168">G159-H159</f>
        <v>17</v>
      </c>
      <c r="K159" s="83"/>
      <c r="L159" s="83"/>
    </row>
    <row r="160" spans="1:16" s="1" customFormat="1" ht="26.25" customHeight="1">
      <c r="A160" s="34">
        <v>2</v>
      </c>
      <c r="B160" s="37" t="s">
        <v>43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2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12</v>
      </c>
      <c r="G160" s="36">
        <f>(I32+J40+I48+J55+I61+J67+I73+I84+J87+J96+I104+J112+I119+J125+I131+J137+I148+I151)</f>
        <v>22</v>
      </c>
      <c r="H160" s="36">
        <f>(J32+I40+J48+I55+J61+I67+J73+J84+I87+I96+J104+I112+J119+I125+J131+I137+I148+J151)</f>
        <v>55</v>
      </c>
      <c r="I160" s="36">
        <f aca="true" t="shared" si="2" ref="I160:I168">(D160*3)+E160+K160-L160</f>
        <v>8</v>
      </c>
      <c r="J160" s="36">
        <f t="shared" si="1"/>
        <v>-33</v>
      </c>
      <c r="K160" s="83"/>
      <c r="L160" s="83"/>
      <c r="M160" s="23"/>
      <c r="N160" s="23"/>
      <c r="O160" s="4"/>
      <c r="P160" s="23"/>
    </row>
    <row r="161" spans="1:12" s="1" customFormat="1" ht="26.25" customHeight="1">
      <c r="A161" s="34">
        <v>3</v>
      </c>
      <c r="B161" s="37" t="s">
        <v>44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11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4</v>
      </c>
      <c r="G161" s="36">
        <f>(J33+I41+J48+I54+J60+I66+I77+J80+I88+I97+J105+I112+J118+I124+J130+J141+I144+J152)</f>
        <v>46</v>
      </c>
      <c r="H161" s="36">
        <f>(I33+J41+I48+J54+I60+J66+J77+I80+J88+J97+I105+J112+I118+J124+I130+I141+J144+I152)</f>
        <v>18</v>
      </c>
      <c r="I161" s="36">
        <f t="shared" si="2"/>
        <v>34</v>
      </c>
      <c r="J161" s="36">
        <f t="shared" si="1"/>
        <v>28</v>
      </c>
      <c r="K161" s="83"/>
      <c r="L161" s="83"/>
    </row>
    <row r="162" spans="1:12" s="1" customFormat="1" ht="26.25" customHeight="1">
      <c r="A162" s="34">
        <v>4</v>
      </c>
      <c r="B162" s="37" t="s">
        <v>45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16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0</v>
      </c>
      <c r="G162" s="36">
        <f>(I34+J41+I47+J53+I59+I70+J73+I81+J89+J98+I105+J111+I117+J123+J134+I137+J145+I153)</f>
        <v>68</v>
      </c>
      <c r="H162" s="36">
        <f>(J34+I41+J47+I53+J59+J70+I73+J81+I89+I98+J105+I111+J117+I123+I134+J137+I145+J153)</f>
        <v>10</v>
      </c>
      <c r="I162" s="36">
        <f t="shared" si="2"/>
        <v>48</v>
      </c>
      <c r="J162" s="36">
        <f t="shared" si="1"/>
        <v>58</v>
      </c>
      <c r="K162" s="83"/>
      <c r="L162" s="83"/>
    </row>
    <row r="163" spans="1:12" s="1" customFormat="1" ht="26.25" customHeight="1">
      <c r="A163" s="34">
        <v>5</v>
      </c>
      <c r="B163" s="37" t="s">
        <v>46</v>
      </c>
      <c r="C163" s="36">
        <f t="shared" si="0"/>
        <v>15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8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5</v>
      </c>
      <c r="G163" s="36">
        <f>(J34+I40+J46+I52+I63+J66+I74+J82+I90+I98+J104+I110+J116+J127+I130+J138+I146+J154)</f>
        <v>41</v>
      </c>
      <c r="H163" s="36">
        <f>(I34+J40+I46+J52+J63+I66+J74+I82+J90+J98+I104+J110+I116+I127+J130+I138+J146+I154)</f>
        <v>27</v>
      </c>
      <c r="I163" s="36">
        <f t="shared" si="2"/>
        <v>26</v>
      </c>
      <c r="J163" s="36">
        <f t="shared" si="1"/>
        <v>14</v>
      </c>
      <c r="K163" s="83"/>
      <c r="L163" s="83"/>
    </row>
    <row r="164" spans="1:12" s="1" customFormat="1" ht="26.25" customHeight="1">
      <c r="A164" s="34">
        <v>6</v>
      </c>
      <c r="B164" s="35" t="s">
        <v>47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6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8</v>
      </c>
      <c r="G164" s="36">
        <f>(I33+J39+I45+I56+J59+I67+J75+I83+J90+I97+I103+J109+J120+I123+J131+I139+J147+I154)</f>
        <v>25</v>
      </c>
      <c r="H164" s="36">
        <f>(J33+I39+J45+J56+I59+J67+I75+J83+I90+I97+J103+I109+I120+J123+I131+J139+I147+J154)</f>
        <v>34</v>
      </c>
      <c r="I164" s="36">
        <f t="shared" si="2"/>
        <v>20</v>
      </c>
      <c r="J164" s="36">
        <f t="shared" si="1"/>
        <v>-9</v>
      </c>
      <c r="K164" s="83"/>
      <c r="L164" s="83"/>
    </row>
    <row r="165" spans="1:12" s="1" customFormat="1" ht="26.25" customHeight="1">
      <c r="A165" s="34">
        <v>7</v>
      </c>
      <c r="B165" s="35" t="s">
        <v>48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5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3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8</v>
      </c>
      <c r="G165" s="36">
        <f>(J32+I38+I49+J52+I60+J68+I76+J83+I89+I96+J102+J113+I116+J124+I132+J140+I147+J153)</f>
        <v>34</v>
      </c>
      <c r="H165" s="36">
        <f>(I32+J38+J49+I52+J60+I68+J76+I83+J89+J96+I102+I113+J116+I124+J132+I140+J147+I153)</f>
        <v>30</v>
      </c>
      <c r="I165" s="36">
        <f t="shared" si="2"/>
        <v>18</v>
      </c>
      <c r="J165" s="36">
        <f t="shared" si="1"/>
        <v>4</v>
      </c>
      <c r="K165" s="83"/>
      <c r="L165" s="83"/>
    </row>
    <row r="166" spans="1:12" s="1" customFormat="1" ht="26.25" customHeight="1">
      <c r="A166" s="34">
        <v>8</v>
      </c>
      <c r="B166" s="35" t="s">
        <v>49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36">
        <f>(I31+I42+J45+I53+J61+I69+J76+I82+J88+J95+J106+I109+J117+I125+J133+I140+J146+I152)</f>
        <v>20</v>
      </c>
      <c r="H166" s="36">
        <f>(J31+J42+I45+J53+I61+J69+I76+J82+I88+I95+I106+J109+I117+J125+I133+J140+I146+J152)</f>
        <v>52</v>
      </c>
      <c r="I166" s="36">
        <f t="shared" si="2"/>
        <v>15</v>
      </c>
      <c r="J166" s="36">
        <f t="shared" si="1"/>
        <v>-32</v>
      </c>
      <c r="K166" s="83"/>
      <c r="L166" s="83"/>
    </row>
    <row r="167" spans="1:12" s="1" customFormat="1" ht="26.25" customHeight="1">
      <c r="A167" s="34">
        <v>9</v>
      </c>
      <c r="B167" s="35" t="s">
        <v>50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0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15</v>
      </c>
      <c r="G167" s="36">
        <f>(I35+J38+I46+J54+I62+J69+I75+J81+I87+J99+I102+J110+I118+J126+I133+J139+I145+J151)</f>
        <v>13</v>
      </c>
      <c r="H167" s="36">
        <f>(J35+I38+J46+I54+J62+I69+J75+I81+J87+I99+J102+I110+J118+I126+J133+I139+J145+I151)</f>
        <v>59</v>
      </c>
      <c r="I167" s="36">
        <f t="shared" si="2"/>
        <v>3</v>
      </c>
      <c r="J167" s="36">
        <f t="shared" si="1"/>
        <v>-46</v>
      </c>
      <c r="K167" s="83"/>
      <c r="L167" s="83"/>
    </row>
    <row r="168" spans="1:12" s="1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9:J9"/>
    <mergeCell ref="A11:J11"/>
    <mergeCell ref="A25:J25"/>
    <mergeCell ref="A2:J8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40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52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6" t="s">
        <v>60</v>
      </c>
      <c r="C13" s="49">
        <v>16</v>
      </c>
      <c r="D13" s="49">
        <v>11</v>
      </c>
      <c r="E13" s="49">
        <v>3</v>
      </c>
      <c r="F13" s="49">
        <v>2</v>
      </c>
      <c r="G13" s="49">
        <v>54</v>
      </c>
      <c r="H13" s="49">
        <v>15</v>
      </c>
      <c r="I13" s="49">
        <v>36</v>
      </c>
      <c r="J13" s="49">
        <v>39</v>
      </c>
      <c r="K13" s="5"/>
      <c r="L13" s="5"/>
    </row>
    <row r="14" spans="1:16" s="15" customFormat="1" ht="26.25" customHeight="1">
      <c r="A14" s="52">
        <v>2</v>
      </c>
      <c r="B14" s="26" t="s">
        <v>61</v>
      </c>
      <c r="C14" s="49">
        <v>16</v>
      </c>
      <c r="D14" s="49">
        <v>10</v>
      </c>
      <c r="E14" s="49">
        <v>2</v>
      </c>
      <c r="F14" s="49">
        <v>4</v>
      </c>
      <c r="G14" s="49">
        <v>39</v>
      </c>
      <c r="H14" s="49">
        <v>18</v>
      </c>
      <c r="I14" s="49">
        <v>32</v>
      </c>
      <c r="J14" s="49">
        <v>21</v>
      </c>
      <c r="K14" s="5"/>
      <c r="L14" s="5"/>
      <c r="M14" s="17"/>
      <c r="N14" s="17"/>
      <c r="O14" s="18"/>
      <c r="P14" s="17"/>
    </row>
    <row r="15" spans="1:12" s="15" customFormat="1" ht="26.25" customHeight="1">
      <c r="A15" s="52">
        <v>3</v>
      </c>
      <c r="B15" s="26" t="s">
        <v>55</v>
      </c>
      <c r="C15" s="49">
        <v>16</v>
      </c>
      <c r="D15" s="49">
        <v>8</v>
      </c>
      <c r="E15" s="49">
        <v>3</v>
      </c>
      <c r="F15" s="49">
        <v>5</v>
      </c>
      <c r="G15" s="49">
        <v>25</v>
      </c>
      <c r="H15" s="49">
        <v>31</v>
      </c>
      <c r="I15" s="49">
        <v>27</v>
      </c>
      <c r="J15" s="49">
        <v>-6</v>
      </c>
      <c r="K15" s="5"/>
      <c r="L15" s="5"/>
    </row>
    <row r="16" spans="1:12" s="15" customFormat="1" ht="26.25" customHeight="1">
      <c r="A16" s="52">
        <v>4</v>
      </c>
      <c r="B16" s="26" t="s">
        <v>56</v>
      </c>
      <c r="C16" s="49">
        <v>16</v>
      </c>
      <c r="D16" s="49">
        <v>7</v>
      </c>
      <c r="E16" s="49">
        <v>4</v>
      </c>
      <c r="F16" s="49">
        <v>5</v>
      </c>
      <c r="G16" s="49">
        <v>37</v>
      </c>
      <c r="H16" s="49">
        <v>32</v>
      </c>
      <c r="I16" s="49">
        <v>25</v>
      </c>
      <c r="J16" s="49">
        <v>5</v>
      </c>
      <c r="K16" s="5"/>
      <c r="L16" s="5"/>
    </row>
    <row r="17" spans="1:12" s="15" customFormat="1" ht="26.25" customHeight="1">
      <c r="A17" s="52">
        <v>5</v>
      </c>
      <c r="B17" s="26" t="s">
        <v>59</v>
      </c>
      <c r="C17" s="49">
        <v>16</v>
      </c>
      <c r="D17" s="49">
        <v>6</v>
      </c>
      <c r="E17" s="49">
        <v>5</v>
      </c>
      <c r="F17" s="49">
        <v>5</v>
      </c>
      <c r="G17" s="49">
        <v>41</v>
      </c>
      <c r="H17" s="49">
        <v>34</v>
      </c>
      <c r="I17" s="49">
        <v>23</v>
      </c>
      <c r="J17" s="49">
        <v>7</v>
      </c>
      <c r="K17" s="5"/>
      <c r="L17" s="5"/>
    </row>
    <row r="18" spans="1:12" s="15" customFormat="1" ht="26.25" customHeight="1">
      <c r="A18" s="52">
        <v>6</v>
      </c>
      <c r="B18" s="26" t="s">
        <v>58</v>
      </c>
      <c r="C18" s="49">
        <v>16</v>
      </c>
      <c r="D18" s="49">
        <v>7</v>
      </c>
      <c r="E18" s="49">
        <v>1</v>
      </c>
      <c r="F18" s="49">
        <v>8</v>
      </c>
      <c r="G18" s="49">
        <v>36</v>
      </c>
      <c r="H18" s="49">
        <v>40</v>
      </c>
      <c r="I18" s="49">
        <v>22</v>
      </c>
      <c r="J18" s="49">
        <v>-4</v>
      </c>
      <c r="K18" s="5"/>
      <c r="L18" s="5"/>
    </row>
    <row r="19" spans="1:12" s="15" customFormat="1" ht="26.25" customHeight="1">
      <c r="A19" s="52">
        <v>7</v>
      </c>
      <c r="B19" s="26" t="s">
        <v>53</v>
      </c>
      <c r="C19" s="49">
        <v>16</v>
      </c>
      <c r="D19" s="49">
        <v>5</v>
      </c>
      <c r="E19" s="49">
        <v>4</v>
      </c>
      <c r="F19" s="49">
        <v>7</v>
      </c>
      <c r="G19" s="49">
        <v>37</v>
      </c>
      <c r="H19" s="49">
        <v>30</v>
      </c>
      <c r="I19" s="49">
        <v>19</v>
      </c>
      <c r="J19" s="49">
        <v>7</v>
      </c>
      <c r="K19" s="5"/>
      <c r="L19" s="5"/>
    </row>
    <row r="20" spans="1:12" s="15" customFormat="1" ht="26.25" customHeight="1">
      <c r="A20" s="52">
        <v>8</v>
      </c>
      <c r="B20" s="26" t="s">
        <v>54</v>
      </c>
      <c r="C20" s="49">
        <v>16</v>
      </c>
      <c r="D20" s="49">
        <v>4</v>
      </c>
      <c r="E20" s="49">
        <v>2</v>
      </c>
      <c r="F20" s="49">
        <v>10</v>
      </c>
      <c r="G20" s="49">
        <v>31</v>
      </c>
      <c r="H20" s="49">
        <v>45</v>
      </c>
      <c r="I20" s="49">
        <v>14</v>
      </c>
      <c r="J20" s="49">
        <v>-14</v>
      </c>
      <c r="K20" s="5"/>
      <c r="L20" s="5"/>
    </row>
    <row r="21" spans="1:12" s="15" customFormat="1" ht="26.25" customHeight="1">
      <c r="A21" s="52">
        <v>9</v>
      </c>
      <c r="B21" s="26" t="s">
        <v>57</v>
      </c>
      <c r="C21" s="49">
        <v>16</v>
      </c>
      <c r="D21" s="49">
        <v>1</v>
      </c>
      <c r="E21" s="49">
        <v>2</v>
      </c>
      <c r="F21" s="49">
        <v>13</v>
      </c>
      <c r="G21" s="49">
        <v>14</v>
      </c>
      <c r="H21" s="49">
        <v>68</v>
      </c>
      <c r="I21" s="49">
        <v>5</v>
      </c>
      <c r="J21" s="49">
        <v>-54</v>
      </c>
      <c r="K21" s="5"/>
      <c r="L21" s="5"/>
    </row>
    <row r="22" spans="1:12" s="15" customFormat="1" ht="26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2" customFormat="1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</row>
    <row r="24" spans="1:12" s="2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s="3" customFormat="1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s="3" customFormat="1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s="3" customFormat="1" ht="18.75" customHeight="1">
      <c r="A31" s="13">
        <v>45207</v>
      </c>
      <c r="B31" s="14" t="s">
        <v>117</v>
      </c>
      <c r="C31" s="13" t="s">
        <v>111</v>
      </c>
      <c r="D31" s="14" t="s">
        <v>114</v>
      </c>
      <c r="E31" s="96" t="str">
        <f>B166</f>
        <v>YILDIRIM ERİKLİ SPOR</v>
      </c>
      <c r="F31" s="96"/>
      <c r="G31" s="96" t="str">
        <f>B159</f>
        <v>EMEK SPOR</v>
      </c>
      <c r="H31" s="96"/>
      <c r="I31" s="14">
        <v>1</v>
      </c>
      <c r="J31" s="14">
        <v>3</v>
      </c>
      <c r="K31" s="5"/>
      <c r="L31" s="5"/>
    </row>
    <row r="32" spans="1:12" s="3" customFormat="1" ht="18.75" customHeight="1">
      <c r="A32" s="13">
        <v>45207</v>
      </c>
      <c r="B32" s="14" t="s">
        <v>118</v>
      </c>
      <c r="C32" s="13" t="s">
        <v>111</v>
      </c>
      <c r="D32" s="14" t="s">
        <v>115</v>
      </c>
      <c r="E32" s="96" t="str">
        <f>B160</f>
        <v>ZEYTİN SPOR</v>
      </c>
      <c r="F32" s="96"/>
      <c r="G32" s="96" t="str">
        <f>B165</f>
        <v>ALTINAYAK SPOR</v>
      </c>
      <c r="H32" s="96"/>
      <c r="I32" s="14">
        <v>1</v>
      </c>
      <c r="J32" s="14">
        <v>3</v>
      </c>
      <c r="K32" s="5"/>
      <c r="L32" s="5"/>
    </row>
    <row r="33" spans="1:12" s="3" customFormat="1" ht="18.75" customHeight="1">
      <c r="A33" s="13">
        <v>45207</v>
      </c>
      <c r="B33" s="14" t="s">
        <v>117</v>
      </c>
      <c r="C33" s="13" t="s">
        <v>111</v>
      </c>
      <c r="D33" s="14" t="s">
        <v>115</v>
      </c>
      <c r="E33" s="96" t="str">
        <f>B164</f>
        <v>NAMIK KEMAL SPOR</v>
      </c>
      <c r="F33" s="96"/>
      <c r="G33" s="96" t="str">
        <f>B161</f>
        <v>ŞİRİNEVLER SPOR</v>
      </c>
      <c r="H33" s="96"/>
      <c r="I33" s="14">
        <v>0</v>
      </c>
      <c r="J33" s="14">
        <v>2</v>
      </c>
      <c r="K33" s="5"/>
      <c r="L33" s="5"/>
    </row>
    <row r="34" spans="1:12" s="3" customFormat="1" ht="18.75" customHeight="1">
      <c r="A34" s="13">
        <v>45207</v>
      </c>
      <c r="B34" s="14" t="s">
        <v>119</v>
      </c>
      <c r="C34" s="13" t="s">
        <v>111</v>
      </c>
      <c r="D34" s="14" t="s">
        <v>120</v>
      </c>
      <c r="E34" s="97" t="str">
        <f>B162</f>
        <v>UMUR SPOR</v>
      </c>
      <c r="F34" s="98"/>
      <c r="G34" s="97" t="str">
        <f>B163</f>
        <v>DEĞİRMENLİKIZIK SPOR</v>
      </c>
      <c r="H34" s="98"/>
      <c r="I34" s="14">
        <v>1</v>
      </c>
      <c r="J34" s="14">
        <v>3</v>
      </c>
      <c r="K34" s="5"/>
      <c r="L34" s="5"/>
    </row>
    <row r="35" spans="1:12" s="3" customFormat="1" ht="18.75" customHeight="1">
      <c r="A35" s="14"/>
      <c r="B35" s="14"/>
      <c r="C35" s="14"/>
      <c r="D35" s="14"/>
      <c r="E35" s="97" t="str">
        <f>B167</f>
        <v>ÇEKİRGE SPOR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s="3" customFormat="1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s="3" customFormat="1" ht="18.75" customHeight="1">
      <c r="A38" s="13">
        <v>45213</v>
      </c>
      <c r="B38" s="14" t="s">
        <v>118</v>
      </c>
      <c r="C38" s="13" t="s">
        <v>145</v>
      </c>
      <c r="D38" s="14" t="s">
        <v>146</v>
      </c>
      <c r="E38" s="96" t="str">
        <f>B165</f>
        <v>ALTINAYAK SPOR</v>
      </c>
      <c r="F38" s="96"/>
      <c r="G38" s="96" t="str">
        <f>B167</f>
        <v>ÇEKİRGE SPOR</v>
      </c>
      <c r="H38" s="96"/>
      <c r="I38" s="14">
        <v>3</v>
      </c>
      <c r="J38" s="14">
        <v>0</v>
      </c>
      <c r="K38" s="5"/>
      <c r="L38" s="5"/>
    </row>
    <row r="39" spans="1:12" s="3" customFormat="1" ht="18.75" customHeight="1">
      <c r="A39" s="13">
        <v>45213</v>
      </c>
      <c r="B39" s="14" t="s">
        <v>149</v>
      </c>
      <c r="C39" s="13" t="s">
        <v>145</v>
      </c>
      <c r="D39" s="14" t="s">
        <v>146</v>
      </c>
      <c r="E39" s="96" t="str">
        <f>B159</f>
        <v>EMEK SPOR</v>
      </c>
      <c r="F39" s="96"/>
      <c r="G39" s="96" t="str">
        <f>B164</f>
        <v>NAMIK KEMAL SPOR</v>
      </c>
      <c r="H39" s="96"/>
      <c r="I39" s="14">
        <v>2</v>
      </c>
      <c r="J39" s="14">
        <v>3</v>
      </c>
      <c r="K39" s="5"/>
      <c r="L39" s="5"/>
    </row>
    <row r="40" spans="1:12" s="3" customFormat="1" ht="18.75" customHeight="1">
      <c r="A40" s="13">
        <v>45213</v>
      </c>
      <c r="B40" s="14" t="s">
        <v>113</v>
      </c>
      <c r="C40" s="13" t="s">
        <v>145</v>
      </c>
      <c r="D40" s="14" t="s">
        <v>146</v>
      </c>
      <c r="E40" s="96" t="str">
        <f>B163</f>
        <v>DEĞİRMENLİKIZIK SPOR</v>
      </c>
      <c r="F40" s="96"/>
      <c r="G40" s="96" t="str">
        <f>B160</f>
        <v>ZEYTİN SPOR</v>
      </c>
      <c r="H40" s="96"/>
      <c r="I40" s="14">
        <v>1</v>
      </c>
      <c r="J40" s="14">
        <v>2</v>
      </c>
      <c r="K40" s="5"/>
      <c r="L40" s="5"/>
    </row>
    <row r="41" spans="1:12" s="3" customFormat="1" ht="18.75" customHeight="1">
      <c r="A41" s="13">
        <v>45213</v>
      </c>
      <c r="B41" s="14" t="s">
        <v>123</v>
      </c>
      <c r="C41" s="13" t="s">
        <v>145</v>
      </c>
      <c r="D41" s="14" t="s">
        <v>146</v>
      </c>
      <c r="E41" s="97" t="str">
        <f>B161</f>
        <v>ŞİRİNEVLER SPOR</v>
      </c>
      <c r="F41" s="98"/>
      <c r="G41" s="97" t="str">
        <f>B162</f>
        <v>UMUR SPOR</v>
      </c>
      <c r="H41" s="98"/>
      <c r="I41" s="14">
        <v>2</v>
      </c>
      <c r="J41" s="14">
        <v>2</v>
      </c>
      <c r="K41" s="5"/>
      <c r="L41" s="5"/>
    </row>
    <row r="42" spans="1:12" s="3" customFormat="1" ht="18.75" customHeight="1">
      <c r="A42" s="14"/>
      <c r="B42" s="14"/>
      <c r="C42" s="14"/>
      <c r="D42" s="14"/>
      <c r="E42" s="97" t="str">
        <f>B166</f>
        <v>YILDIRIM ERİKLİ SPOR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s="3" customFormat="1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s="3" customFormat="1" ht="18.75" customHeight="1">
      <c r="A45" s="13">
        <v>222029</v>
      </c>
      <c r="B45" s="14" t="s">
        <v>110</v>
      </c>
      <c r="C45" s="13" t="s">
        <v>111</v>
      </c>
      <c r="D45" s="14" t="s">
        <v>154</v>
      </c>
      <c r="E45" s="96" t="str">
        <f>B164</f>
        <v>NAMIK KEMAL SPOR</v>
      </c>
      <c r="F45" s="96"/>
      <c r="G45" s="96" t="str">
        <f>B166</f>
        <v>YILDIRIM ERİKLİ SPOR</v>
      </c>
      <c r="H45" s="96"/>
      <c r="I45" s="14">
        <v>0</v>
      </c>
      <c r="J45" s="14">
        <v>3</v>
      </c>
      <c r="K45" s="5"/>
      <c r="L45" s="5"/>
    </row>
    <row r="46" spans="1:12" s="3" customFormat="1" ht="18.75" customHeight="1">
      <c r="A46" s="13">
        <v>222029</v>
      </c>
      <c r="B46" s="14" t="s">
        <v>116</v>
      </c>
      <c r="C46" s="13" t="s">
        <v>111</v>
      </c>
      <c r="D46" s="14" t="s">
        <v>120</v>
      </c>
      <c r="E46" s="96" t="str">
        <f>B167</f>
        <v>ÇEKİRGE SPOR</v>
      </c>
      <c r="F46" s="96"/>
      <c r="G46" s="96" t="str">
        <f>B163</f>
        <v>DEĞİRMENLİKIZIK SPOR</v>
      </c>
      <c r="H46" s="96"/>
      <c r="I46" s="14">
        <v>2</v>
      </c>
      <c r="J46" s="14">
        <v>1</v>
      </c>
      <c r="K46" s="5"/>
      <c r="L46" s="5"/>
    </row>
    <row r="47" spans="1:12" s="3" customFormat="1" ht="18.75" customHeight="1">
      <c r="A47" s="13">
        <v>222029</v>
      </c>
      <c r="B47" s="14" t="s">
        <v>119</v>
      </c>
      <c r="C47" s="13" t="s">
        <v>111</v>
      </c>
      <c r="D47" s="14" t="s">
        <v>146</v>
      </c>
      <c r="E47" s="96" t="str">
        <f>B162</f>
        <v>UMUR SPOR</v>
      </c>
      <c r="F47" s="96"/>
      <c r="G47" s="96" t="str">
        <f>B159</f>
        <v>EMEK SPOR</v>
      </c>
      <c r="H47" s="96"/>
      <c r="I47" s="14">
        <v>3</v>
      </c>
      <c r="J47" s="14">
        <v>3</v>
      </c>
      <c r="K47" s="5"/>
      <c r="L47" s="5"/>
    </row>
    <row r="48" spans="1:12" s="3" customFormat="1" ht="18.75" customHeight="1">
      <c r="A48" s="13">
        <v>222029</v>
      </c>
      <c r="B48" s="14" t="s">
        <v>118</v>
      </c>
      <c r="C48" s="13" t="s">
        <v>111</v>
      </c>
      <c r="D48" s="14" t="s">
        <v>120</v>
      </c>
      <c r="E48" s="97" t="str">
        <f>B160</f>
        <v>ZEYTİN SPOR</v>
      </c>
      <c r="F48" s="98"/>
      <c r="G48" s="97" t="str">
        <f>B161</f>
        <v>ŞİRİNEVLER SPOR</v>
      </c>
      <c r="H48" s="98"/>
      <c r="I48" s="14">
        <v>0</v>
      </c>
      <c r="J48" s="14">
        <v>1</v>
      </c>
      <c r="K48" s="5"/>
      <c r="L48" s="5"/>
    </row>
    <row r="49" spans="1:12" s="3" customFormat="1" ht="18.75" customHeight="1">
      <c r="A49" s="14"/>
      <c r="B49" s="14"/>
      <c r="C49" s="14"/>
      <c r="D49" s="14"/>
      <c r="E49" s="97" t="str">
        <f>B165</f>
        <v>ALTINAYAK SPOR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s="3" customFormat="1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s="3" customFormat="1" ht="18.75" customHeight="1">
      <c r="A52" s="13">
        <v>45228</v>
      </c>
      <c r="B52" s="14" t="s">
        <v>113</v>
      </c>
      <c r="C52" s="13" t="s">
        <v>111</v>
      </c>
      <c r="D52" s="14" t="s">
        <v>146</v>
      </c>
      <c r="E52" s="96" t="str">
        <f>B163</f>
        <v>DEĞİRMENLİKIZIK SPOR</v>
      </c>
      <c r="F52" s="96"/>
      <c r="G52" s="96" t="str">
        <f>B165</f>
        <v>ALTINAYAK SPOR</v>
      </c>
      <c r="H52" s="96"/>
      <c r="I52" s="14">
        <v>1</v>
      </c>
      <c r="J52" s="14">
        <v>1</v>
      </c>
      <c r="K52" s="5"/>
      <c r="L52" s="5"/>
    </row>
    <row r="53" spans="1:12" s="3" customFormat="1" ht="18.75" customHeight="1">
      <c r="A53" s="13">
        <v>45228</v>
      </c>
      <c r="B53" s="14" t="s">
        <v>113</v>
      </c>
      <c r="C53" s="13" t="s">
        <v>111</v>
      </c>
      <c r="D53" s="14" t="s">
        <v>120</v>
      </c>
      <c r="E53" s="96" t="str">
        <f>B166</f>
        <v>YILDIRIM ERİKLİ SPOR</v>
      </c>
      <c r="F53" s="96"/>
      <c r="G53" s="96" t="str">
        <f>B162</f>
        <v>UMUR SPOR</v>
      </c>
      <c r="H53" s="96"/>
      <c r="I53" s="14">
        <v>2</v>
      </c>
      <c r="J53" s="14">
        <v>2</v>
      </c>
      <c r="K53" s="5"/>
      <c r="L53" s="5"/>
    </row>
    <row r="54" spans="1:12" s="3" customFormat="1" ht="18.75" customHeight="1">
      <c r="A54" s="13">
        <v>45228</v>
      </c>
      <c r="B54" s="14" t="s">
        <v>150</v>
      </c>
      <c r="C54" s="13" t="s">
        <v>111</v>
      </c>
      <c r="D54" s="14" t="s">
        <v>146</v>
      </c>
      <c r="E54" s="96" t="str">
        <f>B161</f>
        <v>ŞİRİNEVLER SPOR</v>
      </c>
      <c r="F54" s="96"/>
      <c r="G54" s="96" t="str">
        <f>B167</f>
        <v>ÇEKİRGE SPOR</v>
      </c>
      <c r="H54" s="96"/>
      <c r="I54" s="14">
        <v>2</v>
      </c>
      <c r="J54" s="14">
        <v>0</v>
      </c>
      <c r="K54" s="5"/>
      <c r="L54" s="5"/>
    </row>
    <row r="55" spans="1:12" s="3" customFormat="1" ht="18.75" customHeight="1">
      <c r="A55" s="13">
        <v>45228</v>
      </c>
      <c r="B55" s="14" t="s">
        <v>129</v>
      </c>
      <c r="C55" s="13" t="s">
        <v>111</v>
      </c>
      <c r="D55" s="14" t="s">
        <v>146</v>
      </c>
      <c r="E55" s="97" t="str">
        <f>B159</f>
        <v>EMEK SPOR</v>
      </c>
      <c r="F55" s="98"/>
      <c r="G55" s="97" t="str">
        <f>B160</f>
        <v>ZEYTİN SPOR</v>
      </c>
      <c r="H55" s="98"/>
      <c r="I55" s="14">
        <v>3</v>
      </c>
      <c r="J55" s="14">
        <v>0</v>
      </c>
      <c r="K55" s="5"/>
      <c r="L55" s="5"/>
    </row>
    <row r="56" spans="1:12" s="3" customFormat="1" ht="18.75" customHeight="1">
      <c r="A56" s="14"/>
      <c r="B56" s="14"/>
      <c r="C56" s="14"/>
      <c r="D56" s="14"/>
      <c r="E56" s="97" t="str">
        <f>B164</f>
        <v>NAMIK KEMAL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s="3" customFormat="1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s="3" customFormat="1" ht="18.75" customHeight="1">
      <c r="A59" s="13">
        <v>45234</v>
      </c>
      <c r="B59" s="14" t="s">
        <v>119</v>
      </c>
      <c r="C59" s="13" t="s">
        <v>145</v>
      </c>
      <c r="D59" s="14" t="s">
        <v>146</v>
      </c>
      <c r="E59" s="96" t="str">
        <f>B162</f>
        <v>UMUR SPOR</v>
      </c>
      <c r="F59" s="96"/>
      <c r="G59" s="96" t="str">
        <f>B164</f>
        <v>NAMIK KEMAL SPOR</v>
      </c>
      <c r="H59" s="96"/>
      <c r="I59" s="14">
        <v>3</v>
      </c>
      <c r="J59" s="14">
        <v>1</v>
      </c>
      <c r="K59" s="5"/>
      <c r="L59" s="5"/>
    </row>
    <row r="60" spans="1:12" s="3" customFormat="1" ht="18.75" customHeight="1">
      <c r="A60" s="13">
        <v>45234</v>
      </c>
      <c r="B60" s="14" t="s">
        <v>118</v>
      </c>
      <c r="C60" s="13" t="s">
        <v>145</v>
      </c>
      <c r="D60" s="14" t="s">
        <v>120</v>
      </c>
      <c r="E60" s="96" t="str">
        <f>B165</f>
        <v>ALTINAYAK SPOR</v>
      </c>
      <c r="F60" s="96"/>
      <c r="G60" s="96" t="str">
        <f>B161</f>
        <v>ŞİRİNEVLER SPOR</v>
      </c>
      <c r="H60" s="96"/>
      <c r="I60" s="14">
        <v>3</v>
      </c>
      <c r="J60" s="14">
        <v>2</v>
      </c>
      <c r="K60" s="5"/>
      <c r="L60" s="5"/>
    </row>
    <row r="61" spans="1:12" s="3" customFormat="1" ht="18.75" customHeight="1">
      <c r="A61" s="13">
        <v>45234</v>
      </c>
      <c r="B61" s="14" t="s">
        <v>118</v>
      </c>
      <c r="C61" s="13" t="s">
        <v>145</v>
      </c>
      <c r="D61" s="14" t="s">
        <v>146</v>
      </c>
      <c r="E61" s="96" t="str">
        <f>B160</f>
        <v>ZEYTİN SPOR</v>
      </c>
      <c r="F61" s="96"/>
      <c r="G61" s="96" t="str">
        <f>B166</f>
        <v>YILDIRIM ERİKLİ SPOR</v>
      </c>
      <c r="H61" s="96"/>
      <c r="I61" s="14">
        <v>1</v>
      </c>
      <c r="J61" s="14">
        <v>6</v>
      </c>
      <c r="K61" s="5"/>
      <c r="L61" s="5"/>
    </row>
    <row r="62" spans="1:12" s="3" customFormat="1" ht="18.75" customHeight="1">
      <c r="A62" s="13">
        <v>45234</v>
      </c>
      <c r="B62" s="14" t="s">
        <v>116</v>
      </c>
      <c r="C62" s="13" t="s">
        <v>145</v>
      </c>
      <c r="D62" s="14" t="s">
        <v>120</v>
      </c>
      <c r="E62" s="97" t="str">
        <f>B167</f>
        <v>ÇEKİRGE SPOR</v>
      </c>
      <c r="F62" s="98"/>
      <c r="G62" s="97" t="str">
        <f>B159</f>
        <v>EMEK SPOR</v>
      </c>
      <c r="H62" s="98"/>
      <c r="I62" s="14">
        <v>2</v>
      </c>
      <c r="J62" s="14">
        <v>1</v>
      </c>
      <c r="K62" s="5"/>
      <c r="L62" s="5"/>
    </row>
    <row r="63" spans="1:12" s="3" customFormat="1" ht="18.75" customHeight="1">
      <c r="A63" s="14"/>
      <c r="B63" s="14"/>
      <c r="C63" s="14"/>
      <c r="D63" s="14"/>
      <c r="E63" s="97" t="str">
        <f>B163</f>
        <v>DEĞİRMENLİKIZIK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s="3" customFormat="1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s="3" customFormat="1" ht="18.75" customHeight="1">
      <c r="A66" s="13">
        <v>45242</v>
      </c>
      <c r="B66" s="14" t="s">
        <v>150</v>
      </c>
      <c r="C66" s="13" t="s">
        <v>111</v>
      </c>
      <c r="D66" s="14" t="s">
        <v>146</v>
      </c>
      <c r="E66" s="96" t="str">
        <f>B161</f>
        <v>ŞİRİNEVLER SPOR</v>
      </c>
      <c r="F66" s="96"/>
      <c r="G66" s="96" t="str">
        <f>B163</f>
        <v>DEĞİRMENLİKIZIK SPOR</v>
      </c>
      <c r="H66" s="96"/>
      <c r="I66" s="14">
        <v>1</v>
      </c>
      <c r="J66" s="14">
        <v>1</v>
      </c>
      <c r="K66" s="5"/>
      <c r="L66" s="5"/>
    </row>
    <row r="67" spans="1:12" s="3" customFormat="1" ht="18.75" customHeight="1">
      <c r="A67" s="13">
        <v>45242</v>
      </c>
      <c r="B67" s="14" t="s">
        <v>110</v>
      </c>
      <c r="C67" s="13" t="s">
        <v>111</v>
      </c>
      <c r="D67" s="14" t="s">
        <v>120</v>
      </c>
      <c r="E67" s="96" t="str">
        <f>B164</f>
        <v>NAMIK KEMAL SPOR</v>
      </c>
      <c r="F67" s="96"/>
      <c r="G67" s="96" t="str">
        <f>B160</f>
        <v>ZEYTİN SPOR</v>
      </c>
      <c r="H67" s="96"/>
      <c r="I67" s="14">
        <v>6</v>
      </c>
      <c r="J67" s="14">
        <v>3</v>
      </c>
      <c r="K67" s="5"/>
      <c r="L67" s="5"/>
    </row>
    <row r="68" spans="1:12" s="3" customFormat="1" ht="18.75" customHeight="1">
      <c r="A68" s="13">
        <v>45242</v>
      </c>
      <c r="B68" s="14" t="s">
        <v>149</v>
      </c>
      <c r="C68" s="13" t="s">
        <v>111</v>
      </c>
      <c r="D68" s="14" t="s">
        <v>146</v>
      </c>
      <c r="E68" s="96" t="str">
        <f>B159</f>
        <v>EMEK SPOR</v>
      </c>
      <c r="F68" s="96"/>
      <c r="G68" s="96" t="str">
        <f>B165</f>
        <v>ALTINAYAK SPOR</v>
      </c>
      <c r="H68" s="96"/>
      <c r="I68" s="14">
        <v>2</v>
      </c>
      <c r="J68" s="14">
        <v>2</v>
      </c>
      <c r="K68" s="5"/>
      <c r="L68" s="5"/>
    </row>
    <row r="69" spans="1:12" s="3" customFormat="1" ht="18.75" customHeight="1">
      <c r="A69" s="13">
        <v>45242</v>
      </c>
      <c r="B69" s="14" t="s">
        <v>113</v>
      </c>
      <c r="C69" s="13" t="s">
        <v>111</v>
      </c>
      <c r="D69" s="14" t="s">
        <v>120</v>
      </c>
      <c r="E69" s="97" t="str">
        <f>B166</f>
        <v>YILDIRIM ERİKLİ SPOR</v>
      </c>
      <c r="F69" s="98"/>
      <c r="G69" s="97" t="str">
        <f>B167</f>
        <v>ÇEKİRGE SPOR</v>
      </c>
      <c r="H69" s="98"/>
      <c r="I69" s="14">
        <v>2</v>
      </c>
      <c r="J69" s="14">
        <v>0</v>
      </c>
      <c r="K69" s="5"/>
      <c r="L69" s="5"/>
    </row>
    <row r="70" spans="1:12" s="3" customFormat="1" ht="18.75" customHeight="1">
      <c r="A70" s="14"/>
      <c r="B70" s="14"/>
      <c r="C70" s="14"/>
      <c r="D70" s="14"/>
      <c r="E70" s="97" t="str">
        <f>B162</f>
        <v>UMUR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s="3" customFormat="1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s="3" customFormat="1" ht="18.75" customHeight="1">
      <c r="A73" s="13">
        <v>45248</v>
      </c>
      <c r="B73" s="14" t="s">
        <v>119</v>
      </c>
      <c r="C73" s="13" t="s">
        <v>145</v>
      </c>
      <c r="D73" s="13" t="s">
        <v>154</v>
      </c>
      <c r="E73" s="96" t="str">
        <f>B160</f>
        <v>ZEYTİN SPOR</v>
      </c>
      <c r="F73" s="96"/>
      <c r="G73" s="96" t="str">
        <f>B162</f>
        <v>UMUR SPOR</v>
      </c>
      <c r="H73" s="96"/>
      <c r="I73" s="14">
        <v>2</v>
      </c>
      <c r="J73" s="14">
        <v>3</v>
      </c>
      <c r="K73" s="5"/>
      <c r="L73" s="5"/>
    </row>
    <row r="74" spans="1:12" s="3" customFormat="1" ht="18.75" customHeight="1">
      <c r="A74" s="13">
        <v>45249</v>
      </c>
      <c r="B74" s="14" t="s">
        <v>113</v>
      </c>
      <c r="C74" s="14" t="s">
        <v>111</v>
      </c>
      <c r="D74" s="14" t="s">
        <v>120</v>
      </c>
      <c r="E74" s="96" t="str">
        <f>B163</f>
        <v>DEĞİRMENLİKIZIK SPOR</v>
      </c>
      <c r="F74" s="96"/>
      <c r="G74" s="96" t="str">
        <f>B159</f>
        <v>EMEK SPOR</v>
      </c>
      <c r="H74" s="96"/>
      <c r="I74" s="14">
        <v>0</v>
      </c>
      <c r="J74" s="14">
        <v>3</v>
      </c>
      <c r="K74" s="5"/>
      <c r="L74" s="5"/>
    </row>
    <row r="75" spans="1:12" s="3" customFormat="1" ht="18.75" customHeight="1">
      <c r="A75" s="13">
        <v>45249</v>
      </c>
      <c r="B75" s="14" t="s">
        <v>116</v>
      </c>
      <c r="C75" s="14" t="s">
        <v>111</v>
      </c>
      <c r="D75" s="14" t="s">
        <v>120</v>
      </c>
      <c r="E75" s="96" t="str">
        <f>B167</f>
        <v>ÇEKİRGE SPOR</v>
      </c>
      <c r="F75" s="96"/>
      <c r="G75" s="96" t="str">
        <f>B164</f>
        <v>NAMIK KEMAL SPOR</v>
      </c>
      <c r="H75" s="96"/>
      <c r="I75" s="14">
        <v>0</v>
      </c>
      <c r="J75" s="14">
        <v>3</v>
      </c>
      <c r="K75" s="5"/>
      <c r="L75" s="5"/>
    </row>
    <row r="76" spans="1:12" s="3" customFormat="1" ht="18.75" customHeight="1">
      <c r="A76" s="13">
        <v>45248</v>
      </c>
      <c r="B76" s="14" t="s">
        <v>119</v>
      </c>
      <c r="C76" s="14" t="s">
        <v>145</v>
      </c>
      <c r="D76" s="14" t="s">
        <v>120</v>
      </c>
      <c r="E76" s="97" t="str">
        <f>B165</f>
        <v>ALTINAYAK SPOR</v>
      </c>
      <c r="F76" s="98"/>
      <c r="G76" s="97" t="str">
        <f>B166</f>
        <v>YILDIRIM ERİKLİ SPOR</v>
      </c>
      <c r="H76" s="98"/>
      <c r="I76" s="14">
        <v>3</v>
      </c>
      <c r="J76" s="14">
        <v>2</v>
      </c>
      <c r="K76" s="5"/>
      <c r="L76" s="5"/>
    </row>
    <row r="77" spans="1:12" s="3" customFormat="1" ht="18.75" customHeight="1">
      <c r="A77" s="14"/>
      <c r="B77" s="14"/>
      <c r="C77" s="14"/>
      <c r="D77" s="14"/>
      <c r="E77" s="97" t="str">
        <f>B161</f>
        <v>ŞİRİNEVLER SPOR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s="3" customFormat="1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s="3" customFormat="1" ht="18.75" customHeight="1">
      <c r="A80" s="13">
        <v>45256</v>
      </c>
      <c r="B80" s="14" t="s">
        <v>149</v>
      </c>
      <c r="C80" s="13" t="s">
        <v>111</v>
      </c>
      <c r="D80" s="14" t="s">
        <v>146</v>
      </c>
      <c r="E80" s="96" t="str">
        <f>B159</f>
        <v>EMEK SPOR</v>
      </c>
      <c r="F80" s="96"/>
      <c r="G80" s="96" t="str">
        <f>B161</f>
        <v>ŞİRİNEVLER SPOR</v>
      </c>
      <c r="H80" s="96"/>
      <c r="I80" s="14">
        <v>4</v>
      </c>
      <c r="J80" s="14">
        <v>0</v>
      </c>
      <c r="K80" s="5"/>
      <c r="L80" s="5"/>
    </row>
    <row r="81" spans="1:12" s="3" customFormat="1" ht="18.75" customHeight="1">
      <c r="A81" s="13">
        <v>45256</v>
      </c>
      <c r="B81" s="14" t="s">
        <v>119</v>
      </c>
      <c r="C81" s="13" t="s">
        <v>111</v>
      </c>
      <c r="D81" s="14" t="s">
        <v>146</v>
      </c>
      <c r="E81" s="96" t="str">
        <f>B162</f>
        <v>UMUR SPOR</v>
      </c>
      <c r="F81" s="96"/>
      <c r="G81" s="96" t="str">
        <f>B167</f>
        <v>ÇEKİRGE SPOR</v>
      </c>
      <c r="H81" s="96"/>
      <c r="I81" s="14">
        <v>0</v>
      </c>
      <c r="J81" s="14">
        <v>1</v>
      </c>
      <c r="K81" s="5"/>
      <c r="L81" s="5"/>
    </row>
    <row r="82" spans="1:12" s="3" customFormat="1" ht="18.75" customHeight="1">
      <c r="A82" s="13">
        <v>45256</v>
      </c>
      <c r="B82" s="14" t="s">
        <v>113</v>
      </c>
      <c r="C82" s="13" t="s">
        <v>111</v>
      </c>
      <c r="D82" s="14" t="s">
        <v>146</v>
      </c>
      <c r="E82" s="96" t="str">
        <f>B166</f>
        <v>YILDIRIM ERİKLİ SPOR</v>
      </c>
      <c r="F82" s="96"/>
      <c r="G82" s="96" t="str">
        <f>B163</f>
        <v>DEĞİRMENLİKIZIK SPOR</v>
      </c>
      <c r="H82" s="96"/>
      <c r="I82" s="14">
        <v>6</v>
      </c>
      <c r="J82" s="14">
        <v>0</v>
      </c>
      <c r="K82" s="5"/>
      <c r="L82" s="5"/>
    </row>
    <row r="83" spans="1:12" s="3" customFormat="1" ht="18.75" customHeight="1">
      <c r="A83" s="13">
        <v>45256</v>
      </c>
      <c r="B83" s="14" t="s">
        <v>117</v>
      </c>
      <c r="C83" s="13" t="s">
        <v>111</v>
      </c>
      <c r="D83" s="14" t="s">
        <v>120</v>
      </c>
      <c r="E83" s="97" t="str">
        <f>B164</f>
        <v>NAMIK KEMAL SPOR</v>
      </c>
      <c r="F83" s="98"/>
      <c r="G83" s="97" t="str">
        <f>B165</f>
        <v>ALTINAYAK SPOR</v>
      </c>
      <c r="H83" s="98"/>
      <c r="I83" s="14">
        <v>2</v>
      </c>
      <c r="J83" s="14">
        <v>2</v>
      </c>
      <c r="K83" s="5"/>
      <c r="L83" s="5"/>
    </row>
    <row r="84" spans="1:12" s="3" customFormat="1" ht="18.75" customHeight="1">
      <c r="A84" s="14"/>
      <c r="B84" s="14"/>
      <c r="C84" s="14"/>
      <c r="D84" s="14"/>
      <c r="E84" s="97" t="str">
        <f>B160</f>
        <v>ZEYTİN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s="3" customFormat="1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s="3" customFormat="1" ht="18.75" customHeight="1">
      <c r="A87" s="13">
        <v>45262</v>
      </c>
      <c r="B87" s="14" t="s">
        <v>116</v>
      </c>
      <c r="C87" s="13" t="s">
        <v>145</v>
      </c>
      <c r="D87" s="14" t="s">
        <v>146</v>
      </c>
      <c r="E87" s="96" t="str">
        <f>B167</f>
        <v>ÇEKİRGE SPOR</v>
      </c>
      <c r="F87" s="96"/>
      <c r="G87" s="96" t="str">
        <f>B160</f>
        <v>ZEYTİN SPOR</v>
      </c>
      <c r="H87" s="96"/>
      <c r="I87" s="14">
        <v>4</v>
      </c>
      <c r="J87" s="14">
        <v>0</v>
      </c>
      <c r="K87" s="5"/>
      <c r="L87" s="5"/>
    </row>
    <row r="88" spans="1:12" s="3" customFormat="1" ht="18.75" customHeight="1">
      <c r="A88" s="13">
        <v>45262</v>
      </c>
      <c r="B88" s="14" t="s">
        <v>123</v>
      </c>
      <c r="C88" s="13" t="s">
        <v>145</v>
      </c>
      <c r="D88" s="14" t="s">
        <v>146</v>
      </c>
      <c r="E88" s="96" t="str">
        <f>B161</f>
        <v>ŞİRİNEVLER SPOR</v>
      </c>
      <c r="F88" s="96"/>
      <c r="G88" s="96" t="str">
        <f>B166</f>
        <v>YILDIRIM ERİKLİ SPOR</v>
      </c>
      <c r="H88" s="96"/>
      <c r="I88" s="14">
        <v>1</v>
      </c>
      <c r="J88" s="14">
        <v>2</v>
      </c>
      <c r="K88" s="5"/>
      <c r="L88" s="5"/>
    </row>
    <row r="89" spans="1:12" s="3" customFormat="1" ht="18.75" customHeight="1">
      <c r="A89" s="13">
        <v>45262</v>
      </c>
      <c r="B89" s="14" t="s">
        <v>118</v>
      </c>
      <c r="C89" s="13" t="s">
        <v>145</v>
      </c>
      <c r="D89" s="14" t="s">
        <v>146</v>
      </c>
      <c r="E89" s="96" t="str">
        <f>B165</f>
        <v>ALTINAYAK SPOR</v>
      </c>
      <c r="F89" s="96"/>
      <c r="G89" s="96" t="str">
        <f>B162</f>
        <v>UMUR SPOR</v>
      </c>
      <c r="H89" s="96"/>
      <c r="I89" s="14">
        <v>3</v>
      </c>
      <c r="J89" s="14">
        <v>3</v>
      </c>
      <c r="K89" s="5"/>
      <c r="L89" s="5"/>
    </row>
    <row r="90" spans="1:12" s="3" customFormat="1" ht="18.75" customHeight="1">
      <c r="A90" s="13">
        <v>45262</v>
      </c>
      <c r="B90" s="14" t="s">
        <v>113</v>
      </c>
      <c r="C90" s="13" t="s">
        <v>145</v>
      </c>
      <c r="D90" s="14" t="s">
        <v>120</v>
      </c>
      <c r="E90" s="97" t="str">
        <f>B163</f>
        <v>DEĞİRMENLİKIZIK SPOR</v>
      </c>
      <c r="F90" s="98"/>
      <c r="G90" s="97" t="str">
        <f>B164</f>
        <v>NAMIK KEMAL SPOR</v>
      </c>
      <c r="H90" s="98"/>
      <c r="I90" s="14">
        <v>0</v>
      </c>
      <c r="J90" s="14">
        <v>2</v>
      </c>
      <c r="K90" s="5"/>
      <c r="L90" s="5"/>
    </row>
    <row r="91" spans="1:12" s="3" customFormat="1" ht="18.75" customHeight="1">
      <c r="A91" s="14"/>
      <c r="B91" s="14"/>
      <c r="C91" s="14"/>
      <c r="D91" s="14"/>
      <c r="E91" s="97" t="str">
        <f>B159</f>
        <v>EMEK SPOR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s="3" customFormat="1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s="3" customFormat="1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s="3" customFormat="1" ht="18.75" customHeight="1">
      <c r="A95" s="13">
        <v>45270</v>
      </c>
      <c r="B95" s="14" t="s">
        <v>149</v>
      </c>
      <c r="C95" s="13" t="s">
        <v>111</v>
      </c>
      <c r="D95" s="14" t="s">
        <v>146</v>
      </c>
      <c r="E95" s="96" t="str">
        <f>E91</f>
        <v>EMEK SPOR</v>
      </c>
      <c r="F95" s="96"/>
      <c r="G95" s="96" t="str">
        <f>G88</f>
        <v>YILDIRIM ERİKLİ SPOR</v>
      </c>
      <c r="H95" s="96"/>
      <c r="I95" s="14">
        <v>2</v>
      </c>
      <c r="J95" s="14">
        <v>2</v>
      </c>
      <c r="K95" s="5"/>
      <c r="L95" s="5"/>
    </row>
    <row r="96" spans="1:12" s="3" customFormat="1" ht="18.75" customHeight="1">
      <c r="A96" s="13">
        <v>45270</v>
      </c>
      <c r="B96" s="14" t="s">
        <v>118</v>
      </c>
      <c r="C96" s="13" t="s">
        <v>111</v>
      </c>
      <c r="D96" s="14" t="s">
        <v>146</v>
      </c>
      <c r="E96" s="96" t="str">
        <f>E89</f>
        <v>ALTINAYAK SPOR</v>
      </c>
      <c r="F96" s="96"/>
      <c r="G96" s="96" t="str">
        <f>G87</f>
        <v>ZEYTİN SPOR</v>
      </c>
      <c r="H96" s="96"/>
      <c r="I96" s="14">
        <v>3</v>
      </c>
      <c r="J96" s="14">
        <v>1</v>
      </c>
      <c r="K96" s="5"/>
      <c r="L96" s="5"/>
    </row>
    <row r="97" spans="1:12" s="3" customFormat="1" ht="18.75" customHeight="1">
      <c r="A97" s="13">
        <v>45270</v>
      </c>
      <c r="B97" s="14" t="s">
        <v>123</v>
      </c>
      <c r="C97" s="13" t="s">
        <v>111</v>
      </c>
      <c r="D97" s="14" t="s">
        <v>146</v>
      </c>
      <c r="E97" s="96" t="str">
        <f>E88</f>
        <v>ŞİRİNEVLER SPOR</v>
      </c>
      <c r="F97" s="96"/>
      <c r="G97" s="96" t="str">
        <f>G90</f>
        <v>NAMIK KEMAL SPOR</v>
      </c>
      <c r="H97" s="96"/>
      <c r="I97" s="14">
        <v>1</v>
      </c>
      <c r="J97" s="14">
        <v>0</v>
      </c>
      <c r="K97" s="5"/>
      <c r="L97" s="5"/>
    </row>
    <row r="98" spans="1:12" s="3" customFormat="1" ht="18.75" customHeight="1">
      <c r="A98" s="13">
        <v>45270</v>
      </c>
      <c r="B98" s="14" t="s">
        <v>113</v>
      </c>
      <c r="C98" s="13" t="s">
        <v>111</v>
      </c>
      <c r="D98" s="14" t="s">
        <v>146</v>
      </c>
      <c r="E98" s="97" t="str">
        <f>E90</f>
        <v>DEĞİRMENLİKIZIK SPOR</v>
      </c>
      <c r="F98" s="98"/>
      <c r="G98" s="97" t="str">
        <f>G89</f>
        <v>UMUR SPOR</v>
      </c>
      <c r="H98" s="98"/>
      <c r="I98" s="14">
        <v>0</v>
      </c>
      <c r="J98" s="14">
        <v>3</v>
      </c>
      <c r="K98" s="5"/>
      <c r="L98" s="5"/>
    </row>
    <row r="99" spans="1:12" s="3" customFormat="1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ÇEKİRGE SPOR</v>
      </c>
      <c r="H99" s="98"/>
      <c r="I99" s="14"/>
      <c r="J99" s="14"/>
      <c r="K99" s="5"/>
      <c r="L99" s="5"/>
    </row>
    <row r="100" spans="1:12" s="3" customFormat="1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s="3" customFormat="1" ht="18.75" customHeight="1">
      <c r="A102" s="13">
        <v>45284</v>
      </c>
      <c r="B102" s="14" t="s">
        <v>116</v>
      </c>
      <c r="C102" s="13" t="s">
        <v>111</v>
      </c>
      <c r="D102" s="14" t="s">
        <v>120</v>
      </c>
      <c r="E102" s="96" t="str">
        <f>G99</f>
        <v>ÇEKİRGE SPOR</v>
      </c>
      <c r="F102" s="96"/>
      <c r="G102" s="96" t="str">
        <f>E96</f>
        <v>ALTINAYAK SPOR</v>
      </c>
      <c r="H102" s="96"/>
      <c r="I102" s="14">
        <v>6</v>
      </c>
      <c r="J102" s="14">
        <v>1</v>
      </c>
      <c r="K102" s="5"/>
      <c r="L102" s="5"/>
    </row>
    <row r="103" spans="1:12" s="3" customFormat="1" ht="18.75" customHeight="1">
      <c r="A103" s="13">
        <v>45284</v>
      </c>
      <c r="B103" s="14" t="s">
        <v>117</v>
      </c>
      <c r="C103" s="13" t="s">
        <v>111</v>
      </c>
      <c r="D103" s="14" t="s">
        <v>120</v>
      </c>
      <c r="E103" s="96" t="str">
        <f>G97</f>
        <v>NAMIK KEMAL SPOR</v>
      </c>
      <c r="F103" s="96"/>
      <c r="G103" s="96" t="str">
        <f>E95</f>
        <v>EMEK SPOR</v>
      </c>
      <c r="H103" s="96"/>
      <c r="I103" s="14">
        <v>1</v>
      </c>
      <c r="J103" s="14">
        <v>0</v>
      </c>
      <c r="K103" s="5"/>
      <c r="L103" s="5"/>
    </row>
    <row r="104" spans="1:12" s="3" customFormat="1" ht="18.75" customHeight="1">
      <c r="A104" s="13">
        <v>45284</v>
      </c>
      <c r="B104" s="14" t="s">
        <v>118</v>
      </c>
      <c r="C104" s="13" t="s">
        <v>111</v>
      </c>
      <c r="D104" s="14" t="s">
        <v>146</v>
      </c>
      <c r="E104" s="96" t="str">
        <f>G96</f>
        <v>ZEYTİN SPOR</v>
      </c>
      <c r="F104" s="96"/>
      <c r="G104" s="96" t="str">
        <f>E98</f>
        <v>DEĞİRMENLİKIZIK SPOR</v>
      </c>
      <c r="H104" s="96"/>
      <c r="I104" s="14">
        <v>4</v>
      </c>
      <c r="J104" s="14">
        <v>1</v>
      </c>
      <c r="K104" s="5"/>
      <c r="L104" s="5"/>
    </row>
    <row r="105" spans="1:12" s="3" customFormat="1" ht="18.75" customHeight="1">
      <c r="A105" s="13">
        <v>45284</v>
      </c>
      <c r="B105" s="14" t="s">
        <v>119</v>
      </c>
      <c r="C105" s="13" t="s">
        <v>111</v>
      </c>
      <c r="D105" s="14" t="s">
        <v>146</v>
      </c>
      <c r="E105" s="96" t="str">
        <f>G98</f>
        <v>UMUR SPOR</v>
      </c>
      <c r="F105" s="96"/>
      <c r="G105" s="96" t="str">
        <f>E97</f>
        <v>ŞİRİNEVLER SPOR</v>
      </c>
      <c r="H105" s="96"/>
      <c r="I105" s="14">
        <v>0</v>
      </c>
      <c r="J105" s="14">
        <v>1</v>
      </c>
      <c r="K105" s="5"/>
      <c r="L105" s="5"/>
    </row>
    <row r="106" spans="1:12" s="3" customFormat="1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YILDIRIM ERİKLİ SPOR</v>
      </c>
      <c r="H106" s="98"/>
      <c r="I106" s="14"/>
      <c r="J106" s="14"/>
      <c r="K106" s="5"/>
      <c r="L106" s="5"/>
    </row>
    <row r="107" spans="1:12" s="3" customFormat="1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s="3" customFormat="1" ht="18.75" customHeight="1">
      <c r="A109" s="13">
        <v>45297</v>
      </c>
      <c r="B109" s="14" t="s">
        <v>113</v>
      </c>
      <c r="C109" s="13" t="s">
        <v>145</v>
      </c>
      <c r="D109" s="14" t="s">
        <v>120</v>
      </c>
      <c r="E109" s="96" t="str">
        <f>G106</f>
        <v>YILDIRIM ERİKLİ SPOR</v>
      </c>
      <c r="F109" s="96"/>
      <c r="G109" s="96" t="str">
        <f>E103</f>
        <v>NAMIK KEMAL SPOR</v>
      </c>
      <c r="H109" s="96"/>
      <c r="I109" s="14">
        <v>4</v>
      </c>
      <c r="J109" s="14">
        <v>0</v>
      </c>
      <c r="K109" s="5"/>
      <c r="L109" s="5"/>
    </row>
    <row r="110" spans="1:12" s="3" customFormat="1" ht="18.75" customHeight="1">
      <c r="A110" s="13">
        <v>45297</v>
      </c>
      <c r="B110" s="14" t="s">
        <v>113</v>
      </c>
      <c r="C110" s="13" t="s">
        <v>145</v>
      </c>
      <c r="D110" s="14" t="s">
        <v>146</v>
      </c>
      <c r="E110" s="96" t="str">
        <f>G104</f>
        <v>DEĞİRMENLİKIZIK SPOR</v>
      </c>
      <c r="F110" s="96"/>
      <c r="G110" s="96" t="str">
        <f>E102</f>
        <v>ÇEKİRGE SPOR</v>
      </c>
      <c r="H110" s="96"/>
      <c r="I110" s="14">
        <v>1</v>
      </c>
      <c r="J110" s="14">
        <v>7</v>
      </c>
      <c r="K110" s="5"/>
      <c r="L110" s="5"/>
    </row>
    <row r="111" spans="1:12" s="3" customFormat="1" ht="18.75" customHeight="1">
      <c r="A111" s="13">
        <v>45297</v>
      </c>
      <c r="B111" s="14" t="s">
        <v>149</v>
      </c>
      <c r="C111" s="13" t="s">
        <v>145</v>
      </c>
      <c r="D111" s="14" t="s">
        <v>146</v>
      </c>
      <c r="E111" s="96" t="str">
        <f>G103</f>
        <v>EMEK SPOR</v>
      </c>
      <c r="F111" s="96"/>
      <c r="G111" s="96" t="str">
        <f>E105</f>
        <v>UMUR SPOR</v>
      </c>
      <c r="H111" s="96"/>
      <c r="I111" s="14">
        <v>2</v>
      </c>
      <c r="J111" s="14">
        <v>3</v>
      </c>
      <c r="K111" s="5"/>
      <c r="L111" s="5"/>
    </row>
    <row r="112" spans="1:12" s="3" customFormat="1" ht="18.75" customHeight="1">
      <c r="A112" s="13">
        <v>45297</v>
      </c>
      <c r="B112" s="14" t="s">
        <v>123</v>
      </c>
      <c r="C112" s="13" t="s">
        <v>145</v>
      </c>
      <c r="D112" s="14" t="s">
        <v>146</v>
      </c>
      <c r="E112" s="96" t="str">
        <f>G105</f>
        <v>ŞİRİNEVLER SPOR</v>
      </c>
      <c r="F112" s="96"/>
      <c r="G112" s="96" t="str">
        <f>E104</f>
        <v>ZEYTİN SPOR</v>
      </c>
      <c r="H112" s="96"/>
      <c r="I112" s="14">
        <v>2</v>
      </c>
      <c r="J112" s="14">
        <v>2</v>
      </c>
      <c r="K112" s="5"/>
      <c r="L112" s="5"/>
    </row>
    <row r="113" spans="1:12" s="3" customFormat="1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ALTINAYAK SPOR</v>
      </c>
      <c r="H113" s="98"/>
      <c r="I113" s="14"/>
      <c r="J113" s="14"/>
      <c r="K113" s="5"/>
      <c r="L113" s="5"/>
    </row>
    <row r="114" spans="1:12" s="3" customFormat="1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s="3" customFormat="1" ht="18.75" customHeight="1">
      <c r="A116" s="13">
        <v>45300</v>
      </c>
      <c r="B116" s="14" t="s">
        <v>118</v>
      </c>
      <c r="C116" s="13" t="s">
        <v>174</v>
      </c>
      <c r="D116" s="14" t="s">
        <v>120</v>
      </c>
      <c r="E116" s="96" t="str">
        <f>G113</f>
        <v>ALTINAYAK SPOR</v>
      </c>
      <c r="F116" s="96"/>
      <c r="G116" s="96" t="str">
        <f>E110</f>
        <v>DEĞİRMENLİKIZIK SPOR</v>
      </c>
      <c r="H116" s="96"/>
      <c r="I116" s="14">
        <v>10</v>
      </c>
      <c r="J116" s="14">
        <v>0</v>
      </c>
      <c r="K116" s="5"/>
      <c r="L116" s="5"/>
    </row>
    <row r="117" spans="1:12" s="3" customFormat="1" ht="18.75" customHeight="1">
      <c r="A117" s="13">
        <v>45300</v>
      </c>
      <c r="B117" s="14" t="s">
        <v>119</v>
      </c>
      <c r="C117" s="13" t="s">
        <v>174</v>
      </c>
      <c r="D117" s="14" t="s">
        <v>146</v>
      </c>
      <c r="E117" s="96" t="str">
        <f>G111</f>
        <v>UMUR SPOR</v>
      </c>
      <c r="F117" s="96"/>
      <c r="G117" s="96" t="str">
        <f>E109</f>
        <v>YILDIRIM ERİKLİ SPOR</v>
      </c>
      <c r="H117" s="96"/>
      <c r="I117" s="14">
        <v>0</v>
      </c>
      <c r="J117" s="14">
        <v>2</v>
      </c>
      <c r="K117" s="5"/>
      <c r="L117" s="5"/>
    </row>
    <row r="118" spans="1:12" s="3" customFormat="1" ht="18.75" customHeight="1">
      <c r="A118" s="13">
        <v>45300</v>
      </c>
      <c r="B118" s="14" t="s">
        <v>116</v>
      </c>
      <c r="C118" s="13" t="s">
        <v>174</v>
      </c>
      <c r="D118" s="14" t="s">
        <v>146</v>
      </c>
      <c r="E118" s="96" t="str">
        <f>G110</f>
        <v>ÇEKİRGE SPOR</v>
      </c>
      <c r="F118" s="96"/>
      <c r="G118" s="96" t="str">
        <f>E112</f>
        <v>ŞİRİNEVLER SPOR</v>
      </c>
      <c r="H118" s="96"/>
      <c r="I118" s="14">
        <v>5</v>
      </c>
      <c r="J118" s="14">
        <v>0</v>
      </c>
      <c r="K118" s="5"/>
      <c r="L118" s="5"/>
    </row>
    <row r="119" spans="1:12" s="3" customFormat="1" ht="18.75" customHeight="1">
      <c r="A119" s="13">
        <v>45300</v>
      </c>
      <c r="B119" s="14" t="s">
        <v>118</v>
      </c>
      <c r="C119" s="13" t="s">
        <v>174</v>
      </c>
      <c r="D119" s="14" t="s">
        <v>146</v>
      </c>
      <c r="E119" s="97" t="str">
        <f>G112</f>
        <v>ZEYTİN SPOR</v>
      </c>
      <c r="F119" s="98"/>
      <c r="G119" s="97" t="str">
        <f>E111</f>
        <v>EMEK SPOR</v>
      </c>
      <c r="H119" s="98"/>
      <c r="I119" s="14">
        <v>4</v>
      </c>
      <c r="J119" s="14">
        <v>2</v>
      </c>
      <c r="K119" s="5"/>
      <c r="L119" s="5"/>
    </row>
    <row r="120" spans="1:12" s="3" customFormat="1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NAMIK KEMAL SPOR</v>
      </c>
      <c r="H120" s="98"/>
      <c r="I120" s="14"/>
      <c r="J120" s="14"/>
      <c r="K120" s="5"/>
      <c r="L120" s="5"/>
    </row>
    <row r="121" spans="1:12" s="3" customFormat="1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s="3" customFormat="1" ht="18.75" customHeight="1">
      <c r="A123" s="13">
        <v>45305</v>
      </c>
      <c r="B123" s="14" t="s">
        <v>117</v>
      </c>
      <c r="C123" s="13" t="s">
        <v>111</v>
      </c>
      <c r="D123" s="14" t="s">
        <v>120</v>
      </c>
      <c r="E123" s="96" t="str">
        <f>G120</f>
        <v>NAMIK KEMAL SPOR</v>
      </c>
      <c r="F123" s="96"/>
      <c r="G123" s="96" t="str">
        <f>E117</f>
        <v>UMUR SPOR</v>
      </c>
      <c r="H123" s="96"/>
      <c r="I123" s="14">
        <v>3</v>
      </c>
      <c r="J123" s="14">
        <v>6</v>
      </c>
      <c r="K123" s="5"/>
      <c r="L123" s="5"/>
    </row>
    <row r="124" spans="1:12" s="3" customFormat="1" ht="18.75" customHeight="1">
      <c r="A124" s="13">
        <v>45305</v>
      </c>
      <c r="B124" s="14" t="s">
        <v>150</v>
      </c>
      <c r="C124" s="13" t="s">
        <v>111</v>
      </c>
      <c r="D124" s="14" t="s">
        <v>120</v>
      </c>
      <c r="E124" s="96" t="str">
        <f>G118</f>
        <v>ŞİRİNEVLER SPOR</v>
      </c>
      <c r="F124" s="96"/>
      <c r="G124" s="96" t="str">
        <f>E116</f>
        <v>ALTINAYAK SPOR</v>
      </c>
      <c r="H124" s="96"/>
      <c r="I124" s="14">
        <v>2</v>
      </c>
      <c r="J124" s="14">
        <v>1</v>
      </c>
      <c r="K124" s="5"/>
      <c r="L124" s="5"/>
    </row>
    <row r="125" spans="1:12" s="3" customFormat="1" ht="18.75" customHeight="1">
      <c r="A125" s="13">
        <v>45305</v>
      </c>
      <c r="B125" s="14" t="s">
        <v>113</v>
      </c>
      <c r="C125" s="13" t="s">
        <v>111</v>
      </c>
      <c r="D125" s="14" t="s">
        <v>146</v>
      </c>
      <c r="E125" s="96" t="str">
        <f>G117</f>
        <v>YILDIRIM ERİKLİ SPOR</v>
      </c>
      <c r="F125" s="96"/>
      <c r="G125" s="96" t="str">
        <f>E119</f>
        <v>ZEYTİN SPOR</v>
      </c>
      <c r="H125" s="96"/>
      <c r="I125" s="14">
        <v>4</v>
      </c>
      <c r="J125" s="14">
        <v>2</v>
      </c>
      <c r="K125" s="5"/>
      <c r="L125" s="5"/>
    </row>
    <row r="126" spans="1:12" s="3" customFormat="1" ht="18.75" customHeight="1">
      <c r="A126" s="13">
        <v>45305</v>
      </c>
      <c r="B126" s="14" t="s">
        <v>149</v>
      </c>
      <c r="C126" s="13" t="s">
        <v>111</v>
      </c>
      <c r="D126" s="14" t="s">
        <v>146</v>
      </c>
      <c r="E126" s="96" t="str">
        <f>G119</f>
        <v>EMEK SPOR</v>
      </c>
      <c r="F126" s="96"/>
      <c r="G126" s="96" t="str">
        <f>E118</f>
        <v>ÇEKİRGE SPOR</v>
      </c>
      <c r="H126" s="96"/>
      <c r="I126" s="14">
        <v>0</v>
      </c>
      <c r="J126" s="14">
        <v>4</v>
      </c>
      <c r="K126" s="5"/>
      <c r="L126" s="5"/>
    </row>
    <row r="127" spans="1:12" s="3" customFormat="1" ht="18.75" customHeight="1">
      <c r="A127" s="14"/>
      <c r="B127" s="14"/>
      <c r="C127" s="14"/>
      <c r="D127" s="14"/>
      <c r="E127" s="97" t="str">
        <f>E120</f>
        <v>BAY</v>
      </c>
      <c r="F127" s="98"/>
      <c r="G127" s="97" t="str">
        <f>G116</f>
        <v>DEĞİRMENLİKIZIK SPOR</v>
      </c>
      <c r="H127" s="98"/>
      <c r="I127" s="14"/>
      <c r="J127" s="14"/>
      <c r="K127" s="5"/>
      <c r="L127" s="5"/>
    </row>
    <row r="128" spans="1:12" s="3" customFormat="1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s="3" customFormat="1" ht="18.75" customHeight="1">
      <c r="A130" s="13">
        <v>45312</v>
      </c>
      <c r="B130" s="14" t="s">
        <v>113</v>
      </c>
      <c r="C130" s="13" t="s">
        <v>111</v>
      </c>
      <c r="D130" s="14" t="s">
        <v>146</v>
      </c>
      <c r="E130" s="96" t="str">
        <f>G127</f>
        <v>DEĞİRMENLİKIZIK SPOR</v>
      </c>
      <c r="F130" s="96"/>
      <c r="G130" s="96" t="str">
        <f>E124</f>
        <v>ŞİRİNEVLER SPOR</v>
      </c>
      <c r="H130" s="96"/>
      <c r="I130" s="14">
        <v>1</v>
      </c>
      <c r="J130" s="14">
        <v>4</v>
      </c>
      <c r="K130" s="5"/>
      <c r="L130" s="5"/>
    </row>
    <row r="131" spans="1:12" s="3" customFormat="1" ht="18.75" customHeight="1">
      <c r="A131" s="13">
        <v>45312</v>
      </c>
      <c r="B131" s="14" t="s">
        <v>118</v>
      </c>
      <c r="C131" s="13" t="s">
        <v>111</v>
      </c>
      <c r="D131" s="14" t="s">
        <v>120</v>
      </c>
      <c r="E131" s="96" t="str">
        <f>G125</f>
        <v>ZEYTİN SPOR</v>
      </c>
      <c r="F131" s="96"/>
      <c r="G131" s="96" t="str">
        <f>E123</f>
        <v>NAMIK KEMAL SPOR</v>
      </c>
      <c r="H131" s="96"/>
      <c r="I131" s="14">
        <v>6</v>
      </c>
      <c r="J131" s="14">
        <v>1</v>
      </c>
      <c r="K131" s="5"/>
      <c r="L131" s="5"/>
    </row>
    <row r="132" spans="1:12" s="3" customFormat="1" ht="18.75" customHeight="1">
      <c r="A132" s="13">
        <v>45312</v>
      </c>
      <c r="B132" s="14" t="s">
        <v>118</v>
      </c>
      <c r="C132" s="13" t="s">
        <v>111</v>
      </c>
      <c r="D132" s="14" t="s">
        <v>146</v>
      </c>
      <c r="E132" s="96" t="str">
        <f>G124</f>
        <v>ALTINAYAK SPOR</v>
      </c>
      <c r="F132" s="96"/>
      <c r="G132" s="96" t="str">
        <f>E126</f>
        <v>EMEK SPOR</v>
      </c>
      <c r="H132" s="96"/>
      <c r="I132" s="14">
        <v>0</v>
      </c>
      <c r="J132" s="14">
        <v>0</v>
      </c>
      <c r="K132" s="5"/>
      <c r="L132" s="5"/>
    </row>
    <row r="133" spans="1:12" s="3" customFormat="1" ht="18.75" customHeight="1">
      <c r="A133" s="13">
        <v>45312</v>
      </c>
      <c r="B133" s="14" t="s">
        <v>116</v>
      </c>
      <c r="C133" s="13" t="s">
        <v>111</v>
      </c>
      <c r="D133" s="14" t="s">
        <v>146</v>
      </c>
      <c r="E133" s="97" t="str">
        <f>G126</f>
        <v>ÇEKİRGE SPOR</v>
      </c>
      <c r="F133" s="98"/>
      <c r="G133" s="97" t="str">
        <f>E125</f>
        <v>YILDIRIM ERİKLİ SPOR</v>
      </c>
      <c r="H133" s="98"/>
      <c r="I133" s="14">
        <v>0</v>
      </c>
      <c r="J133" s="14">
        <v>0</v>
      </c>
      <c r="K133" s="5"/>
      <c r="L133" s="5"/>
    </row>
    <row r="134" spans="1:12" s="3" customFormat="1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UMUR SPOR</v>
      </c>
      <c r="H134" s="98"/>
      <c r="I134" s="14"/>
      <c r="J134" s="14"/>
      <c r="K134" s="5"/>
      <c r="L134" s="5"/>
    </row>
    <row r="135" spans="1:12" s="3" customFormat="1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s="3" customFormat="1" ht="18.75" customHeight="1">
      <c r="A137" s="13">
        <v>45319</v>
      </c>
      <c r="B137" s="14" t="s">
        <v>119</v>
      </c>
      <c r="C137" s="13" t="s">
        <v>111</v>
      </c>
      <c r="D137" s="14" t="s">
        <v>146</v>
      </c>
      <c r="E137" s="96" t="str">
        <f>G134</f>
        <v>UMUR SPOR</v>
      </c>
      <c r="F137" s="96"/>
      <c r="G137" s="97" t="str">
        <f>E131</f>
        <v>ZEYTİN SPOR</v>
      </c>
      <c r="H137" s="98"/>
      <c r="I137" s="14">
        <v>3</v>
      </c>
      <c r="J137" s="14">
        <v>1</v>
      </c>
      <c r="K137" s="5"/>
      <c r="L137" s="5"/>
    </row>
    <row r="138" spans="1:12" s="3" customFormat="1" ht="18.75" customHeight="1">
      <c r="A138" s="13">
        <v>45319</v>
      </c>
      <c r="B138" s="14" t="s">
        <v>149</v>
      </c>
      <c r="C138" s="13" t="s">
        <v>111</v>
      </c>
      <c r="D138" s="14" t="s">
        <v>146</v>
      </c>
      <c r="E138" s="96" t="str">
        <f>G132</f>
        <v>EMEK SPOR</v>
      </c>
      <c r="F138" s="96"/>
      <c r="G138" s="97" t="str">
        <f>E130</f>
        <v>DEĞİRMENLİKIZIK SPOR</v>
      </c>
      <c r="H138" s="98"/>
      <c r="I138" s="14">
        <v>7</v>
      </c>
      <c r="J138" s="14">
        <v>1</v>
      </c>
      <c r="K138" s="5"/>
      <c r="L138" s="5"/>
    </row>
    <row r="139" spans="1:12" s="3" customFormat="1" ht="18.75" customHeight="1">
      <c r="A139" s="13">
        <v>45319</v>
      </c>
      <c r="B139" s="14" t="s">
        <v>110</v>
      </c>
      <c r="C139" s="13" t="s">
        <v>111</v>
      </c>
      <c r="D139" s="14" t="s">
        <v>146</v>
      </c>
      <c r="E139" s="96" t="str">
        <f>G131</f>
        <v>NAMIK KEMAL SPOR</v>
      </c>
      <c r="F139" s="96"/>
      <c r="G139" s="97" t="str">
        <f>E133</f>
        <v>ÇEKİRGE SPOR</v>
      </c>
      <c r="H139" s="98"/>
      <c r="I139" s="14">
        <v>0</v>
      </c>
      <c r="J139" s="14">
        <v>2</v>
      </c>
      <c r="K139" s="5"/>
      <c r="L139" s="5"/>
    </row>
    <row r="140" spans="1:12" s="3" customFormat="1" ht="18.75" customHeight="1">
      <c r="A140" s="13">
        <v>45319</v>
      </c>
      <c r="B140" s="14" t="s">
        <v>113</v>
      </c>
      <c r="C140" s="13" t="s">
        <v>111</v>
      </c>
      <c r="D140" s="14" t="s">
        <v>146</v>
      </c>
      <c r="E140" s="96" t="str">
        <f>G133</f>
        <v>YILDIRIM ERİKLİ SPOR</v>
      </c>
      <c r="F140" s="96"/>
      <c r="G140" s="96" t="str">
        <f>E132</f>
        <v>ALTINAYAK SPOR</v>
      </c>
      <c r="H140" s="96"/>
      <c r="I140" s="14">
        <v>4</v>
      </c>
      <c r="J140" s="14">
        <v>1</v>
      </c>
      <c r="K140" s="5"/>
      <c r="L140" s="5"/>
    </row>
    <row r="141" spans="1:12" s="3" customFormat="1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ŞİRİNEVLER SPOR</v>
      </c>
      <c r="H141" s="98"/>
      <c r="I141" s="14"/>
      <c r="J141" s="14"/>
      <c r="K141" s="5"/>
      <c r="L141" s="5"/>
    </row>
    <row r="142" spans="1:12" s="3" customFormat="1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s="3" customFormat="1" ht="18.75" customHeight="1">
      <c r="A144" s="13">
        <v>45325</v>
      </c>
      <c r="B144" s="14" t="s">
        <v>150</v>
      </c>
      <c r="C144" s="13" t="s">
        <v>145</v>
      </c>
      <c r="D144" s="14" t="s">
        <v>120</v>
      </c>
      <c r="E144" s="96" t="str">
        <f>G141</f>
        <v>ŞİRİNEVLER SPOR</v>
      </c>
      <c r="F144" s="96"/>
      <c r="G144" s="96" t="str">
        <f>E138</f>
        <v>EMEK SPOR</v>
      </c>
      <c r="H144" s="96"/>
      <c r="I144" s="14">
        <v>4</v>
      </c>
      <c r="J144" s="14">
        <v>3</v>
      </c>
      <c r="K144" s="5"/>
      <c r="L144" s="5"/>
    </row>
    <row r="145" spans="1:12" s="3" customFormat="1" ht="18.75" customHeight="1">
      <c r="A145" s="13">
        <v>45325</v>
      </c>
      <c r="B145" s="14" t="s">
        <v>116</v>
      </c>
      <c r="C145" s="13" t="s">
        <v>145</v>
      </c>
      <c r="D145" s="14" t="s">
        <v>120</v>
      </c>
      <c r="E145" s="96" t="str">
        <f>G139</f>
        <v>ÇEKİRGE SPOR</v>
      </c>
      <c r="F145" s="96"/>
      <c r="G145" s="96" t="str">
        <f>E137</f>
        <v>UMUR SPOR</v>
      </c>
      <c r="H145" s="96"/>
      <c r="I145" s="14">
        <v>4</v>
      </c>
      <c r="J145" s="14">
        <v>2</v>
      </c>
      <c r="K145" s="5"/>
      <c r="L145" s="5"/>
    </row>
    <row r="146" spans="1:12" s="3" customFormat="1" ht="18.75" customHeight="1">
      <c r="A146" s="13">
        <v>45325</v>
      </c>
      <c r="B146" s="14" t="s">
        <v>113</v>
      </c>
      <c r="C146" s="13" t="s">
        <v>145</v>
      </c>
      <c r="D146" s="14" t="s">
        <v>120</v>
      </c>
      <c r="E146" s="96" t="str">
        <f>G138</f>
        <v>DEĞİRMENLİKIZIK SPOR</v>
      </c>
      <c r="F146" s="96"/>
      <c r="G146" s="96" t="str">
        <f>E140</f>
        <v>YILDIRIM ERİKLİ SPOR</v>
      </c>
      <c r="H146" s="96"/>
      <c r="I146" s="14">
        <v>0</v>
      </c>
      <c r="J146" s="14">
        <v>7</v>
      </c>
      <c r="K146" s="5"/>
      <c r="L146" s="5"/>
    </row>
    <row r="147" spans="1:12" s="3" customFormat="1" ht="18.75" customHeight="1">
      <c r="A147" s="13">
        <v>45325</v>
      </c>
      <c r="B147" s="14" t="s">
        <v>118</v>
      </c>
      <c r="C147" s="13" t="s">
        <v>145</v>
      </c>
      <c r="D147" s="14" t="s">
        <v>120</v>
      </c>
      <c r="E147" s="96" t="str">
        <f>G140</f>
        <v>ALTINAYAK SPOR</v>
      </c>
      <c r="F147" s="96"/>
      <c r="G147" s="96" t="str">
        <f>E139</f>
        <v>NAMIK KEMAL SPOR</v>
      </c>
      <c r="H147" s="96"/>
      <c r="I147" s="14">
        <v>3</v>
      </c>
      <c r="J147" s="14">
        <v>5</v>
      </c>
      <c r="K147" s="5"/>
      <c r="L147" s="5"/>
    </row>
    <row r="148" spans="1:12" s="3" customFormat="1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ZEYTİN SPOR</v>
      </c>
      <c r="H148" s="98"/>
      <c r="I148" s="14"/>
      <c r="J148" s="14"/>
      <c r="K148" s="5"/>
      <c r="L148" s="5"/>
    </row>
    <row r="149" spans="1:12" s="3" customFormat="1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s="3" customFormat="1" ht="18.75" customHeight="1">
      <c r="A151" s="13">
        <v>45333</v>
      </c>
      <c r="B151" s="14" t="s">
        <v>118</v>
      </c>
      <c r="C151" s="13" t="s">
        <v>111</v>
      </c>
      <c r="D151" s="14" t="s">
        <v>146</v>
      </c>
      <c r="E151" s="96" t="str">
        <f>G148</f>
        <v>ZEYTİN SPOR</v>
      </c>
      <c r="F151" s="96"/>
      <c r="G151" s="96" t="str">
        <f>E145</f>
        <v>ÇEKİRGE SPOR</v>
      </c>
      <c r="H151" s="96"/>
      <c r="I151" s="14">
        <v>2</v>
      </c>
      <c r="J151" s="14">
        <v>2</v>
      </c>
      <c r="K151" s="5"/>
      <c r="L151" s="5"/>
    </row>
    <row r="152" spans="1:12" s="3" customFormat="1" ht="18.75" customHeight="1">
      <c r="A152" s="13">
        <v>45333</v>
      </c>
      <c r="B152" s="14" t="s">
        <v>113</v>
      </c>
      <c r="C152" s="13" t="s">
        <v>111</v>
      </c>
      <c r="D152" s="14" t="s">
        <v>146</v>
      </c>
      <c r="E152" s="96" t="str">
        <f>G146</f>
        <v>YILDIRIM ERİKLİ SPOR</v>
      </c>
      <c r="F152" s="96"/>
      <c r="G152" s="96" t="str">
        <f>E144</f>
        <v>ŞİRİNEVLER SPOR</v>
      </c>
      <c r="H152" s="96"/>
      <c r="I152" s="14">
        <v>7</v>
      </c>
      <c r="J152" s="14">
        <v>0</v>
      </c>
      <c r="K152" s="5"/>
      <c r="L152" s="5"/>
    </row>
    <row r="153" spans="1:12" s="3" customFormat="1" ht="18.75" customHeight="1">
      <c r="A153" s="13">
        <v>45333</v>
      </c>
      <c r="B153" s="14" t="s">
        <v>119</v>
      </c>
      <c r="C153" s="13" t="s">
        <v>111</v>
      </c>
      <c r="D153" s="14" t="s">
        <v>146</v>
      </c>
      <c r="E153" s="96" t="str">
        <f>G145</f>
        <v>UMUR SPOR</v>
      </c>
      <c r="F153" s="96"/>
      <c r="G153" s="96" t="str">
        <f>E147</f>
        <v>ALTINAYAK SPOR</v>
      </c>
      <c r="H153" s="96"/>
      <c r="I153" s="14">
        <v>3</v>
      </c>
      <c r="J153" s="14">
        <v>2</v>
      </c>
      <c r="K153" s="5"/>
      <c r="L153" s="5"/>
    </row>
    <row r="154" spans="1:12" s="3" customFormat="1" ht="18.75" customHeight="1">
      <c r="A154" s="13">
        <v>45333</v>
      </c>
      <c r="B154" s="14" t="s">
        <v>117</v>
      </c>
      <c r="C154" s="13" t="s">
        <v>111</v>
      </c>
      <c r="D154" s="14" t="s">
        <v>120</v>
      </c>
      <c r="E154" s="97" t="str">
        <f>G147</f>
        <v>NAMIK KEMAL SPOR</v>
      </c>
      <c r="F154" s="98"/>
      <c r="G154" s="97" t="str">
        <f>E146</f>
        <v>DEĞİRMENLİKIZIK SPOR</v>
      </c>
      <c r="H154" s="98"/>
      <c r="I154" s="14">
        <v>8</v>
      </c>
      <c r="J154" s="14">
        <v>3</v>
      </c>
      <c r="K154" s="5"/>
      <c r="L154" s="5"/>
    </row>
    <row r="155" spans="1:12" s="3" customFormat="1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EMEK SPOR</v>
      </c>
      <c r="H155" s="98"/>
      <c r="I155" s="14"/>
      <c r="J155" s="14"/>
      <c r="K155" s="5"/>
      <c r="L155" s="5"/>
    </row>
    <row r="156" spans="1:12" s="3" customFormat="1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55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54"/>
    </row>
    <row r="158" spans="1:12" s="55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55" customFormat="1" ht="26.25" customHeight="1">
      <c r="A159" s="34">
        <v>1</v>
      </c>
      <c r="B159" s="35" t="s">
        <v>53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5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4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7</v>
      </c>
      <c r="G159" s="36">
        <f>(J31+I39+J47+I55+J62+I68+J74+I80+I91+I95+J103+I111+J119+I126+J132+I138+J144+J155)</f>
        <v>37</v>
      </c>
      <c r="H159" s="36">
        <f>(I31+J39+I47+J55+I62+J68+I74+J80+J91+J95+I103+J111+I119+J126+I132+J138+I144+I155)</f>
        <v>30</v>
      </c>
      <c r="I159" s="36">
        <f>(D159*3)+E159+K159-L159</f>
        <v>19</v>
      </c>
      <c r="J159" s="36">
        <f aca="true" t="shared" si="1" ref="J159:J168">G159-H159</f>
        <v>7</v>
      </c>
      <c r="K159" s="83"/>
      <c r="L159" s="83"/>
    </row>
    <row r="160" spans="1:16" s="55" customFormat="1" ht="26.25" customHeight="1">
      <c r="A160" s="34">
        <v>2</v>
      </c>
      <c r="B160" s="35" t="s">
        <v>54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4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10</v>
      </c>
      <c r="G160" s="36">
        <f>(I32+J40+I48+J55+I61+J67+I73+I84+J87+J96+I104+J112+I119+J125+I131+J137+I148+I151)</f>
        <v>31</v>
      </c>
      <c r="H160" s="36">
        <f>(J32+I40+J48+I55+J61+I67+J73+J84+I87+I96+J104+I112+J119+I125+J131+I137+I148+J151)</f>
        <v>45</v>
      </c>
      <c r="I160" s="36">
        <f aca="true" t="shared" si="2" ref="I160:I168">(D160*3)+E160+K160-L160</f>
        <v>14</v>
      </c>
      <c r="J160" s="36">
        <f t="shared" si="1"/>
        <v>-14</v>
      </c>
      <c r="K160" s="83"/>
      <c r="L160" s="83"/>
      <c r="M160" s="32"/>
      <c r="N160" s="32"/>
      <c r="O160" s="62"/>
      <c r="P160" s="32"/>
    </row>
    <row r="161" spans="1:12" s="55" customFormat="1" ht="26.25" customHeight="1">
      <c r="A161" s="34">
        <v>3</v>
      </c>
      <c r="B161" s="35" t="s">
        <v>55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8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3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5</v>
      </c>
      <c r="G161" s="36">
        <f>(J33+I41+J48+I54+J60+I66+I77+J80+I88+I97+J105+I112+J118+I124+J130+J141+I144+J152)</f>
        <v>25</v>
      </c>
      <c r="H161" s="36">
        <f>(I33+J41+I48+J54+I60+J66+J77+I80+J88+J97+I105+J112+I118+J124+I130+I141+J144+I152)</f>
        <v>31</v>
      </c>
      <c r="I161" s="36">
        <f t="shared" si="2"/>
        <v>27</v>
      </c>
      <c r="J161" s="36">
        <f t="shared" si="1"/>
        <v>-6</v>
      </c>
      <c r="K161" s="83"/>
      <c r="L161" s="83"/>
    </row>
    <row r="162" spans="1:12" s="55" customFormat="1" ht="26.25" customHeight="1">
      <c r="A162" s="34">
        <v>4</v>
      </c>
      <c r="B162" s="35" t="s">
        <v>56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7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4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5</v>
      </c>
      <c r="G162" s="36">
        <f>(I34+J41+I47+J53+I59+I70+J73+I81+J89+J98+I105+J111+I117+J123+J134+I137+J145+I153)</f>
        <v>37</v>
      </c>
      <c r="H162" s="36">
        <f>(J34+I41+J47+I53+J59+J70+I73+J81+I89+I98+J105+I111+J117+I123+I134+J137+I145+J153)</f>
        <v>32</v>
      </c>
      <c r="I162" s="36">
        <f t="shared" si="2"/>
        <v>25</v>
      </c>
      <c r="J162" s="36">
        <f t="shared" si="1"/>
        <v>5</v>
      </c>
      <c r="K162" s="83"/>
      <c r="L162" s="83"/>
    </row>
    <row r="163" spans="1:12" s="55" customFormat="1" ht="26.25" customHeight="1">
      <c r="A163" s="34">
        <v>5</v>
      </c>
      <c r="B163" s="35" t="s">
        <v>57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13</v>
      </c>
      <c r="G163" s="36">
        <f>(J34+I40+J46+I52+I63+J66+I74+J82+I90+I98+J104+I110+J116+J127+I130+J138+I146+J154)</f>
        <v>14</v>
      </c>
      <c r="H163" s="36">
        <f>(I34+J40+I46+J52+J63+I66+J74+I82+J90+J98+I104+J110+I116+I127+J130+I138+J146+I154)</f>
        <v>68</v>
      </c>
      <c r="I163" s="36">
        <f t="shared" si="2"/>
        <v>5</v>
      </c>
      <c r="J163" s="36">
        <f t="shared" si="1"/>
        <v>-54</v>
      </c>
      <c r="K163" s="83"/>
      <c r="L163" s="83"/>
    </row>
    <row r="164" spans="1:12" s="55" customFormat="1" ht="26.25" customHeight="1">
      <c r="A164" s="34">
        <v>6</v>
      </c>
      <c r="B164" s="35" t="s">
        <v>58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7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8</v>
      </c>
      <c r="G164" s="36">
        <f>(I33+J39+I45+I56+J59+I67+J75+I83+J90+I97+I103+J109+J120+I123+J131+I139+J147+I154)</f>
        <v>36</v>
      </c>
      <c r="H164" s="36">
        <f>(J33+I39+J45+J56+I59+J67+I75+J83+I90+I97+J103+I109+I120+J123+I131+J139+I147+J154)</f>
        <v>40</v>
      </c>
      <c r="I164" s="36">
        <f t="shared" si="2"/>
        <v>22</v>
      </c>
      <c r="J164" s="36">
        <f t="shared" si="1"/>
        <v>-4</v>
      </c>
      <c r="K164" s="83"/>
      <c r="L164" s="83"/>
    </row>
    <row r="165" spans="1:12" s="55" customFormat="1" ht="26.25" customHeight="1">
      <c r="A165" s="34">
        <v>7</v>
      </c>
      <c r="B165" s="35" t="s">
        <v>59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5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5</v>
      </c>
      <c r="G165" s="36">
        <f>(J32+I38+I49+J52+I60+J68+I76+J83+I89+I96+J102+J113+I116+J124+I132+J140+I147+J153)</f>
        <v>41</v>
      </c>
      <c r="H165" s="36">
        <f>(I32+J38+J49+I52+J60+I68+J76+I83+J89+J96+I102+I113+J116+I124+J132+I140+J147+I153)</f>
        <v>34</v>
      </c>
      <c r="I165" s="36">
        <f t="shared" si="2"/>
        <v>23</v>
      </c>
      <c r="J165" s="36">
        <f t="shared" si="1"/>
        <v>7</v>
      </c>
      <c r="K165" s="83"/>
      <c r="L165" s="83"/>
    </row>
    <row r="166" spans="1:12" s="55" customFormat="1" ht="26.25" customHeight="1">
      <c r="A166" s="34">
        <v>8</v>
      </c>
      <c r="B166" s="35" t="s">
        <v>60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11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2</v>
      </c>
      <c r="G166" s="36">
        <f>(I31+I42+J45+I53+J61+I69+J76+I82+J88+J95+J106+I109+J117+I125+J133+I140+J146+I152)</f>
        <v>54</v>
      </c>
      <c r="H166" s="36">
        <f>(J31+J42+I45+J53+I61+J69+I76+J82+I88+I95+I106+J109+I117+J125+I133+J140+I146+J152)</f>
        <v>15</v>
      </c>
      <c r="I166" s="36">
        <f t="shared" si="2"/>
        <v>36</v>
      </c>
      <c r="J166" s="36">
        <f t="shared" si="1"/>
        <v>39</v>
      </c>
      <c r="K166" s="83"/>
      <c r="L166" s="83"/>
    </row>
    <row r="167" spans="1:12" s="55" customFormat="1" ht="26.25" customHeight="1">
      <c r="A167" s="34">
        <v>9</v>
      </c>
      <c r="B167" s="35" t="s">
        <v>61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10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4</v>
      </c>
      <c r="G167" s="36">
        <f>(I35+J38+I46+J54+I62+J69+I75+J81+I87+J99+I102+J110+I118+J126+I133+J139+I145+J151)</f>
        <v>39</v>
      </c>
      <c r="H167" s="36">
        <f>(J35+I38+J46+I54+J62+I69+J75+I81+J87+I99+J102+I110+J118+I126+J133+I139+J145+I151)</f>
        <v>18</v>
      </c>
      <c r="I167" s="36">
        <f t="shared" si="2"/>
        <v>32</v>
      </c>
      <c r="J167" s="36">
        <f t="shared" si="1"/>
        <v>21</v>
      </c>
      <c r="K167" s="83"/>
      <c r="L167" s="83"/>
    </row>
    <row r="168" spans="1:12" s="55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55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40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62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71</v>
      </c>
      <c r="C13" s="49">
        <v>16</v>
      </c>
      <c r="D13" s="49">
        <v>13</v>
      </c>
      <c r="E13" s="49">
        <v>1</v>
      </c>
      <c r="F13" s="49">
        <v>2</v>
      </c>
      <c r="G13" s="49">
        <v>54</v>
      </c>
      <c r="H13" s="49">
        <v>15</v>
      </c>
      <c r="I13" s="49">
        <v>40</v>
      </c>
      <c r="J13" s="49">
        <v>39</v>
      </c>
      <c r="K13" s="5"/>
      <c r="L13" s="5"/>
    </row>
    <row r="14" spans="1:12" s="15" customFormat="1" ht="26.25" customHeight="1">
      <c r="A14" s="52">
        <v>2</v>
      </c>
      <c r="B14" s="26" t="s">
        <v>63</v>
      </c>
      <c r="C14" s="49">
        <v>16</v>
      </c>
      <c r="D14" s="49">
        <v>12</v>
      </c>
      <c r="E14" s="49">
        <v>2</v>
      </c>
      <c r="F14" s="49">
        <v>2</v>
      </c>
      <c r="G14" s="49">
        <v>52</v>
      </c>
      <c r="H14" s="49">
        <v>17</v>
      </c>
      <c r="I14" s="49">
        <v>38</v>
      </c>
      <c r="J14" s="49">
        <v>35</v>
      </c>
      <c r="K14" s="5"/>
      <c r="L14" s="5"/>
    </row>
    <row r="15" spans="1:12" s="15" customFormat="1" ht="26.25" customHeight="1">
      <c r="A15" s="52">
        <v>3</v>
      </c>
      <c r="B15" s="25" t="s">
        <v>66</v>
      </c>
      <c r="C15" s="49">
        <v>16</v>
      </c>
      <c r="D15" s="49">
        <v>9</v>
      </c>
      <c r="E15" s="49">
        <v>3</v>
      </c>
      <c r="F15" s="49">
        <v>4</v>
      </c>
      <c r="G15" s="49">
        <v>32</v>
      </c>
      <c r="H15" s="49">
        <v>19</v>
      </c>
      <c r="I15" s="49">
        <v>27</v>
      </c>
      <c r="J15" s="49">
        <v>13</v>
      </c>
      <c r="K15" s="5"/>
      <c r="L15" s="5"/>
    </row>
    <row r="16" spans="1:16" s="15" customFormat="1" ht="26.25" customHeight="1">
      <c r="A16" s="52">
        <v>4</v>
      </c>
      <c r="B16" s="25" t="s">
        <v>67</v>
      </c>
      <c r="C16" s="49">
        <v>16</v>
      </c>
      <c r="D16" s="49">
        <v>7</v>
      </c>
      <c r="E16" s="49">
        <v>1</v>
      </c>
      <c r="F16" s="49">
        <v>8</v>
      </c>
      <c r="G16" s="49">
        <v>28</v>
      </c>
      <c r="H16" s="49">
        <v>38</v>
      </c>
      <c r="I16" s="49">
        <v>22</v>
      </c>
      <c r="J16" s="49">
        <v>-10</v>
      </c>
      <c r="K16" s="5"/>
      <c r="L16" s="5"/>
      <c r="M16" s="17"/>
      <c r="N16" s="17"/>
      <c r="O16" s="18"/>
      <c r="P16" s="17"/>
    </row>
    <row r="17" spans="1:12" s="15" customFormat="1" ht="26.25" customHeight="1">
      <c r="A17" s="52">
        <v>5</v>
      </c>
      <c r="B17" s="25" t="s">
        <v>69</v>
      </c>
      <c r="C17" s="49">
        <v>16</v>
      </c>
      <c r="D17" s="49">
        <v>5</v>
      </c>
      <c r="E17" s="49">
        <v>4</v>
      </c>
      <c r="F17" s="49">
        <v>7</v>
      </c>
      <c r="G17" s="49">
        <v>21</v>
      </c>
      <c r="H17" s="49">
        <v>30</v>
      </c>
      <c r="I17" s="49">
        <v>19</v>
      </c>
      <c r="J17" s="49">
        <v>-9</v>
      </c>
      <c r="K17" s="5"/>
      <c r="L17" s="5"/>
    </row>
    <row r="18" spans="1:12" s="15" customFormat="1" ht="26.25" customHeight="1">
      <c r="A18" s="52">
        <v>6</v>
      </c>
      <c r="B18" s="25" t="s">
        <v>68</v>
      </c>
      <c r="C18" s="49">
        <v>16</v>
      </c>
      <c r="D18" s="49">
        <v>4</v>
      </c>
      <c r="E18" s="49">
        <v>5</v>
      </c>
      <c r="F18" s="49">
        <v>7</v>
      </c>
      <c r="G18" s="49">
        <v>23</v>
      </c>
      <c r="H18" s="49">
        <v>33</v>
      </c>
      <c r="I18" s="49">
        <v>17</v>
      </c>
      <c r="J18" s="49">
        <v>-10</v>
      </c>
      <c r="K18" s="5"/>
      <c r="L18" s="5"/>
    </row>
    <row r="19" spans="1:12" s="15" customFormat="1" ht="26.25" customHeight="1">
      <c r="A19" s="52">
        <v>7</v>
      </c>
      <c r="B19" s="25" t="s">
        <v>70</v>
      </c>
      <c r="C19" s="49">
        <v>16</v>
      </c>
      <c r="D19" s="49">
        <v>5</v>
      </c>
      <c r="E19" s="49">
        <v>1</v>
      </c>
      <c r="F19" s="49">
        <v>10</v>
      </c>
      <c r="G19" s="49">
        <v>25</v>
      </c>
      <c r="H19" s="49">
        <v>35</v>
      </c>
      <c r="I19" s="49">
        <v>16</v>
      </c>
      <c r="J19" s="49">
        <v>-10</v>
      </c>
      <c r="K19" s="5"/>
      <c r="L19" s="5"/>
    </row>
    <row r="20" spans="1:12" s="15" customFormat="1" ht="26.25" customHeight="1">
      <c r="A20" s="52">
        <v>8</v>
      </c>
      <c r="B20" s="25" t="s">
        <v>64</v>
      </c>
      <c r="C20" s="49">
        <v>16</v>
      </c>
      <c r="D20" s="49">
        <v>4</v>
      </c>
      <c r="E20" s="49">
        <v>1</v>
      </c>
      <c r="F20" s="49">
        <v>11</v>
      </c>
      <c r="G20" s="49">
        <v>19</v>
      </c>
      <c r="H20" s="49">
        <v>39</v>
      </c>
      <c r="I20" s="49">
        <v>13</v>
      </c>
      <c r="J20" s="49">
        <v>-20</v>
      </c>
      <c r="K20" s="5"/>
      <c r="L20" s="5"/>
    </row>
    <row r="21" spans="1:12" s="15" customFormat="1" ht="26.25" customHeight="1">
      <c r="A21" s="52">
        <v>9</v>
      </c>
      <c r="B21" s="25" t="s">
        <v>65</v>
      </c>
      <c r="C21" s="49">
        <v>16</v>
      </c>
      <c r="D21" s="49">
        <v>3</v>
      </c>
      <c r="E21" s="49">
        <v>2</v>
      </c>
      <c r="F21" s="49">
        <v>11</v>
      </c>
      <c r="G21" s="49">
        <v>17</v>
      </c>
      <c r="H21" s="49">
        <v>46</v>
      </c>
      <c r="I21" s="49">
        <v>11</v>
      </c>
      <c r="J21" s="49">
        <v>-29</v>
      </c>
      <c r="K21" s="5"/>
      <c r="L21" s="5"/>
    </row>
    <row r="22" spans="1:12" s="15" customFormat="1" ht="26.25" customHeight="1">
      <c r="A22" s="63" t="s">
        <v>184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15" customFormat="1" ht="26.25" customHeight="1">
      <c r="A23" s="53"/>
      <c r="B23" s="29"/>
      <c r="C23" s="51"/>
      <c r="D23" s="51"/>
      <c r="E23" s="51"/>
      <c r="F23" s="51"/>
      <c r="G23" s="51"/>
      <c r="H23" s="51"/>
      <c r="I23" s="51"/>
      <c r="J23" s="51"/>
      <c r="K23" s="5"/>
      <c r="L23" s="5"/>
    </row>
    <row r="24" spans="1:12" s="2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s="3" customFormat="1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s="3" customFormat="1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s="3" customFormat="1" ht="18.75" customHeight="1">
      <c r="A31" s="13">
        <v>45207</v>
      </c>
      <c r="B31" s="14" t="s">
        <v>116</v>
      </c>
      <c r="C31" s="13" t="s">
        <v>111</v>
      </c>
      <c r="D31" s="14" t="s">
        <v>115</v>
      </c>
      <c r="E31" s="96" t="str">
        <f>B166</f>
        <v>SARUHANLAR SPOR</v>
      </c>
      <c r="F31" s="96"/>
      <c r="G31" s="96" t="str">
        <f>B159</f>
        <v>İNG. ANADOLU F.K.</v>
      </c>
      <c r="H31" s="96"/>
      <c r="I31" s="14">
        <v>2</v>
      </c>
      <c r="J31" s="14">
        <v>4</v>
      </c>
      <c r="K31" s="5"/>
      <c r="L31" s="5"/>
    </row>
    <row r="32" spans="1:12" s="3" customFormat="1" ht="18.75" customHeight="1">
      <c r="A32" s="13">
        <v>45207</v>
      </c>
      <c r="B32" s="14" t="s">
        <v>121</v>
      </c>
      <c r="C32" s="13" t="s">
        <v>111</v>
      </c>
      <c r="D32" s="14" t="s">
        <v>114</v>
      </c>
      <c r="E32" s="96" t="str">
        <f>B160</f>
        <v>CİHAN SPOR</v>
      </c>
      <c r="F32" s="96"/>
      <c r="G32" s="96" t="str">
        <f>B165</f>
        <v>BURSA HACİVAT SPOR</v>
      </c>
      <c r="H32" s="96"/>
      <c r="I32" s="14">
        <v>0</v>
      </c>
      <c r="J32" s="14">
        <v>2</v>
      </c>
      <c r="K32" s="5"/>
      <c r="L32" s="5"/>
    </row>
    <row r="33" spans="1:12" s="3" customFormat="1" ht="18.75" customHeight="1">
      <c r="A33" s="13">
        <v>45207</v>
      </c>
      <c r="B33" s="14" t="s">
        <v>122</v>
      </c>
      <c r="C33" s="13" t="s">
        <v>111</v>
      </c>
      <c r="D33" s="14" t="s">
        <v>115</v>
      </c>
      <c r="E33" s="96" t="str">
        <f>B164</f>
        <v>YNŞ. YOL ÖREN SPOR</v>
      </c>
      <c r="F33" s="96"/>
      <c r="G33" s="96" t="str">
        <f>B161</f>
        <v>DEĞİRMENTEPE SPOR</v>
      </c>
      <c r="H33" s="96"/>
      <c r="I33" s="14">
        <v>1</v>
      </c>
      <c r="J33" s="14">
        <v>1</v>
      </c>
      <c r="K33" s="5"/>
      <c r="L33" s="5"/>
    </row>
    <row r="34" spans="1:12" s="3" customFormat="1" ht="18.75" customHeight="1">
      <c r="A34" s="13">
        <v>45207</v>
      </c>
      <c r="B34" s="14" t="s">
        <v>123</v>
      </c>
      <c r="C34" s="13" t="s">
        <v>111</v>
      </c>
      <c r="D34" s="14" t="s">
        <v>114</v>
      </c>
      <c r="E34" s="97" t="str">
        <f>B162</f>
        <v>İNG. CERRAH SPOR </v>
      </c>
      <c r="F34" s="98"/>
      <c r="G34" s="97" t="str">
        <f>B163</f>
        <v>VATAN SPOR</v>
      </c>
      <c r="H34" s="98"/>
      <c r="I34" s="14">
        <v>1</v>
      </c>
      <c r="J34" s="14">
        <v>0</v>
      </c>
      <c r="K34" s="5"/>
      <c r="L34" s="5"/>
    </row>
    <row r="35" spans="1:12" s="3" customFormat="1" ht="18.75" customHeight="1">
      <c r="A35" s="14"/>
      <c r="B35" s="14"/>
      <c r="C35" s="14"/>
      <c r="D35" s="14"/>
      <c r="E35" s="97" t="str">
        <f>B167</f>
        <v>PANAYIR SPOR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s="3" customFormat="1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s="3" customFormat="1" ht="18.75" customHeight="1">
      <c r="A38" s="13">
        <v>45214</v>
      </c>
      <c r="B38" s="14" t="s">
        <v>150</v>
      </c>
      <c r="C38" s="13" t="s">
        <v>111</v>
      </c>
      <c r="D38" s="14" t="s">
        <v>146</v>
      </c>
      <c r="E38" s="96" t="str">
        <f>B165</f>
        <v>BURSA HACİVAT SPOR</v>
      </c>
      <c r="F38" s="96"/>
      <c r="G38" s="96" t="str">
        <f>B167</f>
        <v>PANAYIR SPOR</v>
      </c>
      <c r="H38" s="96"/>
      <c r="I38" s="14">
        <v>1</v>
      </c>
      <c r="J38" s="14">
        <v>4</v>
      </c>
      <c r="K38" s="5"/>
      <c r="L38" s="5"/>
    </row>
    <row r="39" spans="1:12" s="3" customFormat="1" ht="18.75" customHeight="1">
      <c r="A39" s="13">
        <v>45214</v>
      </c>
      <c r="B39" s="14" t="s">
        <v>151</v>
      </c>
      <c r="C39" s="13" t="s">
        <v>111</v>
      </c>
      <c r="D39" s="14" t="s">
        <v>120</v>
      </c>
      <c r="E39" s="96" t="str">
        <f>B159</f>
        <v>İNG. ANADOLU F.K.</v>
      </c>
      <c r="F39" s="96"/>
      <c r="G39" s="96" t="str">
        <f>B164</f>
        <v>YNŞ. YOL ÖREN SPOR</v>
      </c>
      <c r="H39" s="96"/>
      <c r="I39" s="14">
        <v>2</v>
      </c>
      <c r="J39" s="14">
        <v>1</v>
      </c>
      <c r="K39" s="5"/>
      <c r="L39" s="5"/>
    </row>
    <row r="40" spans="1:12" s="3" customFormat="1" ht="18.75" customHeight="1">
      <c r="A40" s="13">
        <v>45214</v>
      </c>
      <c r="B40" s="14" t="s">
        <v>152</v>
      </c>
      <c r="C40" s="13" t="s">
        <v>111</v>
      </c>
      <c r="D40" s="14" t="s">
        <v>146</v>
      </c>
      <c r="E40" s="96" t="str">
        <f>B163</f>
        <v>VATAN SPOR</v>
      </c>
      <c r="F40" s="96"/>
      <c r="G40" s="96" t="str">
        <f>B160</f>
        <v>CİHAN SPOR</v>
      </c>
      <c r="H40" s="96"/>
      <c r="I40" s="14">
        <v>0</v>
      </c>
      <c r="J40" s="14">
        <v>1</v>
      </c>
      <c r="K40" s="5"/>
      <c r="L40" s="5"/>
    </row>
    <row r="41" spans="1:12" s="3" customFormat="1" ht="18.75" customHeight="1">
      <c r="A41" s="13">
        <v>45214</v>
      </c>
      <c r="B41" s="14" t="s">
        <v>113</v>
      </c>
      <c r="C41" s="13" t="s">
        <v>111</v>
      </c>
      <c r="D41" s="14" t="s">
        <v>120</v>
      </c>
      <c r="E41" s="97" t="str">
        <f>B161</f>
        <v>DEĞİRMENTEPE SPOR</v>
      </c>
      <c r="F41" s="98"/>
      <c r="G41" s="97" t="str">
        <f>B162</f>
        <v>İNG. CERRAH SPOR </v>
      </c>
      <c r="H41" s="98"/>
      <c r="I41" s="14">
        <v>1</v>
      </c>
      <c r="J41" s="14">
        <v>0</v>
      </c>
      <c r="K41" s="5"/>
      <c r="L41" s="5"/>
    </row>
    <row r="42" spans="1:12" s="3" customFormat="1" ht="18.75" customHeight="1">
      <c r="A42" s="14"/>
      <c r="B42" s="14"/>
      <c r="C42" s="14"/>
      <c r="D42" s="14"/>
      <c r="E42" s="97" t="str">
        <f>B166</f>
        <v>SARUHANLAR SPOR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s="3" customFormat="1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s="3" customFormat="1" ht="18.75" customHeight="1">
      <c r="A45" s="13">
        <v>45220</v>
      </c>
      <c r="B45" s="14" t="s">
        <v>122</v>
      </c>
      <c r="C45" s="13" t="s">
        <v>145</v>
      </c>
      <c r="D45" s="14" t="s">
        <v>146</v>
      </c>
      <c r="E45" s="96" t="str">
        <f>B164</f>
        <v>YNŞ. YOL ÖREN SPOR</v>
      </c>
      <c r="F45" s="96"/>
      <c r="G45" s="96" t="str">
        <f>B166</f>
        <v>SARUHANLAR SPOR</v>
      </c>
      <c r="H45" s="96"/>
      <c r="I45" s="14">
        <v>2</v>
      </c>
      <c r="J45" s="14">
        <v>1</v>
      </c>
      <c r="K45" s="5"/>
      <c r="L45" s="5"/>
    </row>
    <row r="46" spans="1:12" s="3" customFormat="1" ht="18.75" customHeight="1">
      <c r="A46" s="13">
        <v>45220</v>
      </c>
      <c r="B46" s="14" t="s">
        <v>162</v>
      </c>
      <c r="C46" s="13" t="s">
        <v>145</v>
      </c>
      <c r="D46" s="14" t="s">
        <v>146</v>
      </c>
      <c r="E46" s="96" t="str">
        <f>B167</f>
        <v>PANAYIR SPOR</v>
      </c>
      <c r="F46" s="96"/>
      <c r="G46" s="96" t="str">
        <f>B163</f>
        <v>VATAN SPOR</v>
      </c>
      <c r="H46" s="96"/>
      <c r="I46" s="14">
        <v>3</v>
      </c>
      <c r="J46" s="14">
        <v>1</v>
      </c>
      <c r="K46" s="5"/>
      <c r="L46" s="5"/>
    </row>
    <row r="47" spans="1:12" s="3" customFormat="1" ht="18.75" customHeight="1">
      <c r="A47" s="13">
        <v>45220</v>
      </c>
      <c r="B47" s="14" t="s">
        <v>151</v>
      </c>
      <c r="C47" s="13" t="s">
        <v>145</v>
      </c>
      <c r="D47" s="14" t="s">
        <v>146</v>
      </c>
      <c r="E47" s="96" t="str">
        <f>B162</f>
        <v>İNG. CERRAH SPOR </v>
      </c>
      <c r="F47" s="96"/>
      <c r="G47" s="96" t="str">
        <f>B159</f>
        <v>İNG. ANADOLU F.K.</v>
      </c>
      <c r="H47" s="96"/>
      <c r="I47" s="14">
        <v>0</v>
      </c>
      <c r="J47" s="14">
        <v>0</v>
      </c>
      <c r="K47" s="5"/>
      <c r="L47" s="5"/>
    </row>
    <row r="48" spans="1:12" s="3" customFormat="1" ht="18.75" customHeight="1">
      <c r="A48" s="13">
        <v>45220</v>
      </c>
      <c r="B48" s="14" t="s">
        <v>117</v>
      </c>
      <c r="C48" s="13" t="s">
        <v>145</v>
      </c>
      <c r="D48" s="14" t="s">
        <v>146</v>
      </c>
      <c r="E48" s="97" t="str">
        <f>B160</f>
        <v>CİHAN SPOR</v>
      </c>
      <c r="F48" s="98"/>
      <c r="G48" s="97" t="str">
        <f>B161</f>
        <v>DEĞİRMENTEPE SPOR</v>
      </c>
      <c r="H48" s="98"/>
      <c r="I48" s="14">
        <v>4</v>
      </c>
      <c r="J48" s="14">
        <v>1</v>
      </c>
      <c r="K48" s="5"/>
      <c r="L48" s="5"/>
    </row>
    <row r="49" spans="1:12" s="3" customFormat="1" ht="18.75" customHeight="1">
      <c r="A49" s="14"/>
      <c r="B49" s="14"/>
      <c r="C49" s="14"/>
      <c r="D49" s="14"/>
      <c r="E49" s="97" t="str">
        <f>B165</f>
        <v>BURSA HACİVAT SPOR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s="3" customFormat="1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s="3" customFormat="1" ht="18.75" customHeight="1">
      <c r="A52" s="13">
        <v>45228</v>
      </c>
      <c r="B52" s="14" t="s">
        <v>110</v>
      </c>
      <c r="C52" s="13" t="s">
        <v>111</v>
      </c>
      <c r="D52" s="14" t="s">
        <v>120</v>
      </c>
      <c r="E52" s="96" t="str">
        <f>B163</f>
        <v>VATAN SPOR</v>
      </c>
      <c r="F52" s="96"/>
      <c r="G52" s="96" t="str">
        <f>B165</f>
        <v>BURSA HACİVAT SPOR</v>
      </c>
      <c r="H52" s="96"/>
      <c r="I52" s="14">
        <v>1</v>
      </c>
      <c r="J52" s="14">
        <v>2</v>
      </c>
      <c r="K52" s="5"/>
      <c r="L52" s="5"/>
    </row>
    <row r="53" spans="1:12" s="3" customFormat="1" ht="18.75" customHeight="1">
      <c r="A53" s="13">
        <v>45228</v>
      </c>
      <c r="B53" s="14" t="s">
        <v>116</v>
      </c>
      <c r="C53" s="13" t="s">
        <v>111</v>
      </c>
      <c r="D53" s="14" t="s">
        <v>146</v>
      </c>
      <c r="E53" s="96" t="str">
        <f>B166</f>
        <v>SARUHANLAR SPOR</v>
      </c>
      <c r="F53" s="96"/>
      <c r="G53" s="96" t="str">
        <f>B162</f>
        <v>İNG. CERRAH SPOR </v>
      </c>
      <c r="H53" s="96"/>
      <c r="I53" s="14">
        <v>1</v>
      </c>
      <c r="J53" s="14">
        <v>2</v>
      </c>
      <c r="K53" s="5"/>
      <c r="L53" s="5"/>
    </row>
    <row r="54" spans="1:12" s="3" customFormat="1" ht="18.75" customHeight="1">
      <c r="A54" s="13">
        <v>45228</v>
      </c>
      <c r="B54" s="14" t="s">
        <v>113</v>
      </c>
      <c r="C54" s="13" t="s">
        <v>111</v>
      </c>
      <c r="D54" s="14" t="s">
        <v>154</v>
      </c>
      <c r="E54" s="96" t="str">
        <f>B161</f>
        <v>DEĞİRMENTEPE SPOR</v>
      </c>
      <c r="F54" s="96"/>
      <c r="G54" s="96" t="str">
        <f>B167</f>
        <v>PANAYIR SPOR</v>
      </c>
      <c r="H54" s="96"/>
      <c r="I54" s="14">
        <v>0</v>
      </c>
      <c r="J54" s="14">
        <v>5</v>
      </c>
      <c r="K54" s="5"/>
      <c r="L54" s="5"/>
    </row>
    <row r="55" spans="1:12" s="3" customFormat="1" ht="18.75" customHeight="1">
      <c r="A55" s="13">
        <v>45228</v>
      </c>
      <c r="B55" s="14" t="s">
        <v>166</v>
      </c>
      <c r="C55" s="13" t="s">
        <v>111</v>
      </c>
      <c r="D55" s="14" t="s">
        <v>120</v>
      </c>
      <c r="E55" s="97" t="str">
        <f>B159</f>
        <v>İNG. ANADOLU F.K.</v>
      </c>
      <c r="F55" s="98"/>
      <c r="G55" s="97" t="str">
        <f>B160</f>
        <v>CİHAN SPOR</v>
      </c>
      <c r="H55" s="98"/>
      <c r="I55" s="14">
        <v>4</v>
      </c>
      <c r="J55" s="14">
        <v>0</v>
      </c>
      <c r="K55" s="5"/>
      <c r="L55" s="5"/>
    </row>
    <row r="56" spans="1:12" s="3" customFormat="1" ht="18.75" customHeight="1">
      <c r="A56" s="14"/>
      <c r="B56" s="14"/>
      <c r="C56" s="14"/>
      <c r="D56" s="14"/>
      <c r="E56" s="97" t="str">
        <f>B164</f>
        <v>YNŞ. YOL ÖREN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s="3" customFormat="1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s="3" customFormat="1" ht="18.75" customHeight="1">
      <c r="A59" s="13">
        <v>45235</v>
      </c>
      <c r="B59" s="14" t="s">
        <v>151</v>
      </c>
      <c r="C59" s="13" t="s">
        <v>111</v>
      </c>
      <c r="D59" s="14" t="s">
        <v>158</v>
      </c>
      <c r="E59" s="96" t="str">
        <f>B162</f>
        <v>İNG. CERRAH SPOR </v>
      </c>
      <c r="F59" s="96"/>
      <c r="G59" s="96" t="str">
        <f>B164</f>
        <v>YNŞ. YOL ÖREN SPOR</v>
      </c>
      <c r="H59" s="96"/>
      <c r="I59" s="14">
        <v>3</v>
      </c>
      <c r="J59" s="14">
        <v>1</v>
      </c>
      <c r="K59" s="5"/>
      <c r="L59" s="5"/>
    </row>
    <row r="60" spans="1:12" s="3" customFormat="1" ht="18.75" customHeight="1">
      <c r="A60" s="13">
        <v>45235</v>
      </c>
      <c r="B60" s="14" t="s">
        <v>150</v>
      </c>
      <c r="C60" s="13" t="s">
        <v>111</v>
      </c>
      <c r="D60" s="14" t="s">
        <v>146</v>
      </c>
      <c r="E60" s="96" t="str">
        <f>B165</f>
        <v>BURSA HACİVAT SPOR</v>
      </c>
      <c r="F60" s="96"/>
      <c r="G60" s="96" t="str">
        <f>B161</f>
        <v>DEĞİRMENTEPE SPOR</v>
      </c>
      <c r="H60" s="96"/>
      <c r="I60" s="14">
        <v>2</v>
      </c>
      <c r="J60" s="14">
        <v>2</v>
      </c>
      <c r="K60" s="5"/>
      <c r="L60" s="5"/>
    </row>
    <row r="61" spans="1:12" s="3" customFormat="1" ht="18.75" customHeight="1">
      <c r="A61" s="13">
        <v>45235</v>
      </c>
      <c r="B61" s="14" t="s">
        <v>117</v>
      </c>
      <c r="C61" s="13" t="s">
        <v>111</v>
      </c>
      <c r="D61" s="14" t="s">
        <v>146</v>
      </c>
      <c r="E61" s="96" t="str">
        <f>B160</f>
        <v>CİHAN SPOR</v>
      </c>
      <c r="F61" s="96"/>
      <c r="G61" s="96" t="str">
        <f>B166</f>
        <v>SARUHANLAR SPOR</v>
      </c>
      <c r="H61" s="96"/>
      <c r="I61" s="14">
        <v>0</v>
      </c>
      <c r="J61" s="14">
        <v>1</v>
      </c>
      <c r="K61" s="5"/>
      <c r="L61" s="5"/>
    </row>
    <row r="62" spans="1:12" s="3" customFormat="1" ht="18.75" customHeight="1">
      <c r="A62" s="13">
        <v>45235</v>
      </c>
      <c r="B62" s="14" t="s">
        <v>162</v>
      </c>
      <c r="C62" s="13" t="s">
        <v>111</v>
      </c>
      <c r="D62" s="14" t="s">
        <v>158</v>
      </c>
      <c r="E62" s="97" t="str">
        <f>B167</f>
        <v>PANAYIR SPOR</v>
      </c>
      <c r="F62" s="98"/>
      <c r="G62" s="97" t="str">
        <f>B159</f>
        <v>İNG. ANADOLU F.K.</v>
      </c>
      <c r="H62" s="98"/>
      <c r="I62" s="14">
        <v>2</v>
      </c>
      <c r="J62" s="14">
        <v>1</v>
      </c>
      <c r="K62" s="5"/>
      <c r="L62" s="5"/>
    </row>
    <row r="63" spans="1:12" s="3" customFormat="1" ht="18.75" customHeight="1">
      <c r="A63" s="14"/>
      <c r="B63" s="14"/>
      <c r="C63" s="14"/>
      <c r="D63" s="14"/>
      <c r="E63" s="97" t="str">
        <f>B163</f>
        <v>VATAN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s="3" customFormat="1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s="3" customFormat="1" ht="18.75" customHeight="1">
      <c r="A66" s="13">
        <v>45241</v>
      </c>
      <c r="B66" s="14" t="s">
        <v>113</v>
      </c>
      <c r="C66" s="13" t="s">
        <v>145</v>
      </c>
      <c r="D66" s="14" t="s">
        <v>146</v>
      </c>
      <c r="E66" s="96" t="str">
        <f>B161</f>
        <v>DEĞİRMENTEPE SPOR</v>
      </c>
      <c r="F66" s="96"/>
      <c r="G66" s="96" t="str">
        <f>B163</f>
        <v>VATAN SPOR</v>
      </c>
      <c r="H66" s="96"/>
      <c r="I66" s="14">
        <v>0</v>
      </c>
      <c r="J66" s="14">
        <v>2</v>
      </c>
      <c r="K66" s="5"/>
      <c r="L66" s="5"/>
    </row>
    <row r="67" spans="1:12" s="3" customFormat="1" ht="18.75" customHeight="1">
      <c r="A67" s="13">
        <v>45241</v>
      </c>
      <c r="B67" s="14" t="s">
        <v>122</v>
      </c>
      <c r="C67" s="13" t="s">
        <v>145</v>
      </c>
      <c r="D67" s="14" t="s">
        <v>146</v>
      </c>
      <c r="E67" s="96" t="str">
        <f>B164</f>
        <v>YNŞ. YOL ÖREN SPOR</v>
      </c>
      <c r="F67" s="96"/>
      <c r="G67" s="96" t="str">
        <f>B160</f>
        <v>CİHAN SPOR</v>
      </c>
      <c r="H67" s="96"/>
      <c r="I67" s="14">
        <v>3</v>
      </c>
      <c r="J67" s="14">
        <v>1</v>
      </c>
      <c r="K67" s="5"/>
      <c r="L67" s="5"/>
    </row>
    <row r="68" spans="1:12" s="3" customFormat="1" ht="18.75" customHeight="1">
      <c r="A68" s="13">
        <v>45241</v>
      </c>
      <c r="B68" s="14" t="s">
        <v>151</v>
      </c>
      <c r="C68" s="13" t="s">
        <v>145</v>
      </c>
      <c r="D68" s="14" t="s">
        <v>120</v>
      </c>
      <c r="E68" s="96" t="str">
        <f>B159</f>
        <v>İNG. ANADOLU F.K.</v>
      </c>
      <c r="F68" s="96"/>
      <c r="G68" s="96" t="str">
        <f>B165</f>
        <v>BURSA HACİVAT SPOR</v>
      </c>
      <c r="H68" s="96"/>
      <c r="I68" s="14">
        <v>0</v>
      </c>
      <c r="J68" s="14">
        <v>1</v>
      </c>
      <c r="K68" s="5"/>
      <c r="L68" s="5"/>
    </row>
    <row r="69" spans="1:12" s="3" customFormat="1" ht="18.75" customHeight="1">
      <c r="A69" s="13">
        <v>45241</v>
      </c>
      <c r="B69" s="14" t="s">
        <v>135</v>
      </c>
      <c r="C69" s="13" t="s">
        <v>145</v>
      </c>
      <c r="D69" s="14" t="s">
        <v>146</v>
      </c>
      <c r="E69" s="97" t="str">
        <f>B166</f>
        <v>SARUHANLAR SPOR</v>
      </c>
      <c r="F69" s="98"/>
      <c r="G69" s="97" t="str">
        <f>B167</f>
        <v>PANAYIR SPOR</v>
      </c>
      <c r="H69" s="98"/>
      <c r="I69" s="14">
        <v>1</v>
      </c>
      <c r="J69" s="14">
        <v>5</v>
      </c>
      <c r="K69" s="5"/>
      <c r="L69" s="5"/>
    </row>
    <row r="70" spans="1:12" s="3" customFormat="1" ht="18.75" customHeight="1">
      <c r="A70" s="14"/>
      <c r="B70" s="14"/>
      <c r="C70" s="14"/>
      <c r="D70" s="14"/>
      <c r="E70" s="97" t="str">
        <f>B162</f>
        <v>İNG. CERRAH SPOR 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s="3" customFormat="1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s="3" customFormat="1" ht="18.75" customHeight="1">
      <c r="A73" s="13">
        <v>45249</v>
      </c>
      <c r="B73" s="14" t="s">
        <v>117</v>
      </c>
      <c r="C73" s="13" t="s">
        <v>111</v>
      </c>
      <c r="D73" s="14" t="s">
        <v>146</v>
      </c>
      <c r="E73" s="96" t="str">
        <f>B160</f>
        <v>CİHAN SPOR</v>
      </c>
      <c r="F73" s="96"/>
      <c r="G73" s="96" t="str">
        <f>B162</f>
        <v>İNG. CERRAH SPOR </v>
      </c>
      <c r="H73" s="96"/>
      <c r="I73" s="14">
        <v>1</v>
      </c>
      <c r="J73" s="14">
        <v>5</v>
      </c>
      <c r="K73" s="5"/>
      <c r="L73" s="5"/>
    </row>
    <row r="74" spans="1:12" s="3" customFormat="1" ht="18.75" customHeight="1">
      <c r="A74" s="13">
        <v>45249</v>
      </c>
      <c r="B74" s="14" t="s">
        <v>152</v>
      </c>
      <c r="C74" s="13" t="s">
        <v>111</v>
      </c>
      <c r="D74" s="14" t="s">
        <v>146</v>
      </c>
      <c r="E74" s="96" t="str">
        <f>B163</f>
        <v>VATAN SPOR</v>
      </c>
      <c r="F74" s="96"/>
      <c r="G74" s="96" t="str">
        <f>B159</f>
        <v>İNG. ANADOLU F.K.</v>
      </c>
      <c r="H74" s="96"/>
      <c r="I74" s="14">
        <v>1</v>
      </c>
      <c r="J74" s="14">
        <v>12</v>
      </c>
      <c r="K74" s="5"/>
      <c r="L74" s="5"/>
    </row>
    <row r="75" spans="1:12" s="3" customFormat="1" ht="18.75" customHeight="1">
      <c r="A75" s="13">
        <v>45249</v>
      </c>
      <c r="B75" s="14" t="s">
        <v>162</v>
      </c>
      <c r="C75" s="13" t="s">
        <v>111</v>
      </c>
      <c r="D75" s="14" t="s">
        <v>146</v>
      </c>
      <c r="E75" s="96" t="str">
        <f>B167</f>
        <v>PANAYIR SPOR</v>
      </c>
      <c r="F75" s="96"/>
      <c r="G75" s="96" t="str">
        <f>B164</f>
        <v>YNŞ. YOL ÖREN SPOR</v>
      </c>
      <c r="H75" s="96"/>
      <c r="I75" s="14">
        <v>4</v>
      </c>
      <c r="J75" s="14">
        <v>0</v>
      </c>
      <c r="K75" s="5"/>
      <c r="L75" s="5"/>
    </row>
    <row r="76" spans="1:12" s="3" customFormat="1" ht="18.75" customHeight="1">
      <c r="A76" s="13">
        <v>45249</v>
      </c>
      <c r="B76" s="14" t="s">
        <v>150</v>
      </c>
      <c r="C76" s="13" t="s">
        <v>111</v>
      </c>
      <c r="D76" s="14" t="s">
        <v>146</v>
      </c>
      <c r="E76" s="97" t="str">
        <f>B165</f>
        <v>BURSA HACİVAT SPOR</v>
      </c>
      <c r="F76" s="98"/>
      <c r="G76" s="97" t="str">
        <f>B166</f>
        <v>SARUHANLAR SPOR</v>
      </c>
      <c r="H76" s="98"/>
      <c r="I76" s="14">
        <v>3</v>
      </c>
      <c r="J76" s="14">
        <v>2</v>
      </c>
      <c r="K76" s="5"/>
      <c r="L76" s="5"/>
    </row>
    <row r="77" spans="1:12" s="3" customFormat="1" ht="18.75" customHeight="1">
      <c r="A77" s="14"/>
      <c r="B77" s="14"/>
      <c r="C77" s="14"/>
      <c r="D77" s="14"/>
      <c r="E77" s="97" t="str">
        <f>B161</f>
        <v>DEĞİRMENTEPE SPOR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s="3" customFormat="1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s="3" customFormat="1" ht="18.75" customHeight="1">
      <c r="A80" s="13">
        <v>45256</v>
      </c>
      <c r="B80" s="14" t="s">
        <v>166</v>
      </c>
      <c r="C80" s="13" t="s">
        <v>111</v>
      </c>
      <c r="D80" s="14" t="s">
        <v>120</v>
      </c>
      <c r="E80" s="96" t="str">
        <f>B159</f>
        <v>İNG. ANADOLU F.K.</v>
      </c>
      <c r="F80" s="96"/>
      <c r="G80" s="96" t="str">
        <f>B161</f>
        <v>DEĞİRMENTEPE SPOR</v>
      </c>
      <c r="H80" s="96"/>
      <c r="I80" s="14">
        <v>4</v>
      </c>
      <c r="J80" s="14">
        <v>0</v>
      </c>
      <c r="K80" s="5"/>
      <c r="L80" s="5"/>
    </row>
    <row r="81" spans="1:12" s="3" customFormat="1" ht="18.75" customHeight="1">
      <c r="A81" s="13">
        <v>45256</v>
      </c>
      <c r="B81" s="14" t="s">
        <v>151</v>
      </c>
      <c r="C81" s="13" t="s">
        <v>111</v>
      </c>
      <c r="D81" s="14" t="s">
        <v>146</v>
      </c>
      <c r="E81" s="96" t="str">
        <f>B162</f>
        <v>İNG. CERRAH SPOR </v>
      </c>
      <c r="F81" s="96"/>
      <c r="G81" s="96" t="str">
        <f>B167</f>
        <v>PANAYIR SPOR</v>
      </c>
      <c r="H81" s="96"/>
      <c r="I81" s="14">
        <v>2</v>
      </c>
      <c r="J81" s="14">
        <v>1</v>
      </c>
      <c r="K81" s="5"/>
      <c r="L81" s="5"/>
    </row>
    <row r="82" spans="1:12" s="3" customFormat="1" ht="18.75" customHeight="1">
      <c r="A82" s="13">
        <v>45256</v>
      </c>
      <c r="B82" s="14" t="s">
        <v>116</v>
      </c>
      <c r="C82" s="13" t="s">
        <v>111</v>
      </c>
      <c r="D82" s="14" t="s">
        <v>146</v>
      </c>
      <c r="E82" s="96" t="str">
        <f>B166</f>
        <v>SARUHANLAR SPOR</v>
      </c>
      <c r="F82" s="96"/>
      <c r="G82" s="96" t="str">
        <f>B163</f>
        <v>VATAN SPOR</v>
      </c>
      <c r="H82" s="96"/>
      <c r="I82" s="14">
        <v>2</v>
      </c>
      <c r="J82" s="14">
        <v>1</v>
      </c>
      <c r="K82" s="5"/>
      <c r="L82" s="5"/>
    </row>
    <row r="83" spans="1:12" s="3" customFormat="1" ht="18.75" customHeight="1">
      <c r="A83" s="13">
        <v>45256</v>
      </c>
      <c r="B83" s="14" t="s">
        <v>122</v>
      </c>
      <c r="C83" s="13" t="s">
        <v>111</v>
      </c>
      <c r="D83" s="14" t="s">
        <v>146</v>
      </c>
      <c r="E83" s="97" t="str">
        <f>B164</f>
        <v>YNŞ. YOL ÖREN SPOR</v>
      </c>
      <c r="F83" s="98"/>
      <c r="G83" s="97" t="str">
        <f>B165</f>
        <v>BURSA HACİVAT SPOR</v>
      </c>
      <c r="H83" s="98"/>
      <c r="I83" s="14">
        <v>1</v>
      </c>
      <c r="J83" s="14">
        <v>1</v>
      </c>
      <c r="K83" s="5"/>
      <c r="L83" s="5"/>
    </row>
    <row r="84" spans="1:12" s="3" customFormat="1" ht="18.75" customHeight="1">
      <c r="A84" s="14"/>
      <c r="B84" s="14"/>
      <c r="C84" s="14"/>
      <c r="D84" s="14"/>
      <c r="E84" s="97" t="str">
        <f>B160</f>
        <v>CİHAN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s="3" customFormat="1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s="3" customFormat="1" ht="18.75" customHeight="1">
      <c r="A87" s="13">
        <v>45262</v>
      </c>
      <c r="B87" s="14" t="s">
        <v>162</v>
      </c>
      <c r="C87" s="13" t="s">
        <v>145</v>
      </c>
      <c r="D87" s="14" t="s">
        <v>146</v>
      </c>
      <c r="E87" s="96" t="str">
        <f>B167</f>
        <v>PANAYIR SPOR</v>
      </c>
      <c r="F87" s="96"/>
      <c r="G87" s="96" t="str">
        <f>B160</f>
        <v>CİHAN SPOR</v>
      </c>
      <c r="H87" s="96"/>
      <c r="I87" s="14">
        <v>3</v>
      </c>
      <c r="J87" s="14">
        <v>0</v>
      </c>
      <c r="K87" s="5"/>
      <c r="L87" s="5"/>
    </row>
    <row r="88" spans="1:12" s="3" customFormat="1" ht="18.75" customHeight="1">
      <c r="A88" s="13">
        <v>45262</v>
      </c>
      <c r="B88" s="14" t="s">
        <v>113</v>
      </c>
      <c r="C88" s="13" t="s">
        <v>145</v>
      </c>
      <c r="D88" s="14" t="s">
        <v>146</v>
      </c>
      <c r="E88" s="96" t="str">
        <f>B161</f>
        <v>DEĞİRMENTEPE SPOR</v>
      </c>
      <c r="F88" s="96"/>
      <c r="G88" s="96" t="str">
        <f>B166</f>
        <v>SARUHANLAR SPOR</v>
      </c>
      <c r="H88" s="96"/>
      <c r="I88" s="14">
        <v>2</v>
      </c>
      <c r="J88" s="14">
        <v>1</v>
      </c>
      <c r="K88" s="5"/>
      <c r="L88" s="5"/>
    </row>
    <row r="89" spans="1:12" s="3" customFormat="1" ht="18.75" customHeight="1">
      <c r="A89" s="13">
        <v>45262</v>
      </c>
      <c r="B89" s="14" t="s">
        <v>150</v>
      </c>
      <c r="C89" s="13" t="s">
        <v>145</v>
      </c>
      <c r="D89" s="14" t="s">
        <v>146</v>
      </c>
      <c r="E89" s="96" t="str">
        <f>B165</f>
        <v>BURSA HACİVAT SPOR</v>
      </c>
      <c r="F89" s="96"/>
      <c r="G89" s="96" t="str">
        <f>B162</f>
        <v>İNG. CERRAH SPOR </v>
      </c>
      <c r="H89" s="96"/>
      <c r="I89" s="14">
        <v>1</v>
      </c>
      <c r="J89" s="14">
        <v>1</v>
      </c>
      <c r="K89" s="5"/>
      <c r="L89" s="5"/>
    </row>
    <row r="90" spans="1:12" s="3" customFormat="1" ht="18.75" customHeight="1">
      <c r="A90" s="13">
        <v>45262</v>
      </c>
      <c r="B90" s="14" t="s">
        <v>152</v>
      </c>
      <c r="C90" s="13" t="s">
        <v>145</v>
      </c>
      <c r="D90" s="14" t="s">
        <v>146</v>
      </c>
      <c r="E90" s="97" t="str">
        <f>B163</f>
        <v>VATAN SPOR</v>
      </c>
      <c r="F90" s="98"/>
      <c r="G90" s="97" t="str">
        <f>B164</f>
        <v>YNŞ. YOL ÖREN SPOR</v>
      </c>
      <c r="H90" s="98"/>
      <c r="I90" s="14">
        <v>2</v>
      </c>
      <c r="J90" s="14">
        <v>2</v>
      </c>
      <c r="K90" s="5"/>
      <c r="L90" s="5"/>
    </row>
    <row r="91" spans="1:12" s="3" customFormat="1" ht="18.75" customHeight="1">
      <c r="A91" s="14"/>
      <c r="B91" s="14"/>
      <c r="C91" s="14"/>
      <c r="D91" s="14"/>
      <c r="E91" s="97" t="str">
        <f>B159</f>
        <v>İNG. ANADOLU F.K.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s="3" customFormat="1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s="3" customFormat="1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s="3" customFormat="1" ht="18.75" customHeight="1">
      <c r="A95" s="13">
        <v>45270</v>
      </c>
      <c r="B95" s="14" t="s">
        <v>163</v>
      </c>
      <c r="C95" s="13" t="s">
        <v>111</v>
      </c>
      <c r="D95" s="14" t="s">
        <v>146</v>
      </c>
      <c r="E95" s="96" t="str">
        <f>E91</f>
        <v>İNG. ANADOLU F.K.</v>
      </c>
      <c r="F95" s="96"/>
      <c r="G95" s="96" t="str">
        <f>G88</f>
        <v>SARUHANLAR SPOR</v>
      </c>
      <c r="H95" s="96"/>
      <c r="I95" s="14">
        <v>4</v>
      </c>
      <c r="J95" s="14">
        <v>3</v>
      </c>
      <c r="K95" s="5"/>
      <c r="L95" s="5"/>
    </row>
    <row r="96" spans="1:12" s="3" customFormat="1" ht="18.75" customHeight="1">
      <c r="A96" s="13">
        <v>45270</v>
      </c>
      <c r="B96" s="14" t="s">
        <v>150</v>
      </c>
      <c r="C96" s="13" t="s">
        <v>111</v>
      </c>
      <c r="D96" s="14" t="s">
        <v>146</v>
      </c>
      <c r="E96" s="96" t="str">
        <f>E89</f>
        <v>BURSA HACİVAT SPOR</v>
      </c>
      <c r="F96" s="96"/>
      <c r="G96" s="96" t="str">
        <f>G87</f>
        <v>CİHAN SPOR</v>
      </c>
      <c r="H96" s="96"/>
      <c r="I96" s="14">
        <v>1</v>
      </c>
      <c r="J96" s="14">
        <v>0</v>
      </c>
      <c r="K96" s="5"/>
      <c r="L96" s="5"/>
    </row>
    <row r="97" spans="1:12" s="3" customFormat="1" ht="18.75" customHeight="1">
      <c r="A97" s="13">
        <v>45270</v>
      </c>
      <c r="B97" s="14" t="s">
        <v>134</v>
      </c>
      <c r="C97" s="13" t="s">
        <v>111</v>
      </c>
      <c r="D97" s="14" t="s">
        <v>120</v>
      </c>
      <c r="E97" s="96" t="str">
        <f>E88</f>
        <v>DEĞİRMENTEPE SPOR</v>
      </c>
      <c r="F97" s="96"/>
      <c r="G97" s="96" t="str">
        <f>G90</f>
        <v>YNŞ. YOL ÖREN SPOR</v>
      </c>
      <c r="H97" s="96"/>
      <c r="I97" s="14">
        <v>1</v>
      </c>
      <c r="J97" s="14">
        <v>2</v>
      </c>
      <c r="K97" s="5"/>
      <c r="L97" s="5"/>
    </row>
    <row r="98" spans="1:12" s="3" customFormat="1" ht="18.75" customHeight="1">
      <c r="A98" s="13">
        <v>45270</v>
      </c>
      <c r="B98" s="14" t="s">
        <v>152</v>
      </c>
      <c r="C98" s="13" t="s">
        <v>111</v>
      </c>
      <c r="D98" s="14" t="s">
        <v>146</v>
      </c>
      <c r="E98" s="97" t="str">
        <f>E90</f>
        <v>VATAN SPOR</v>
      </c>
      <c r="F98" s="98"/>
      <c r="G98" s="97" t="str">
        <f>G89</f>
        <v>İNG. CERRAH SPOR </v>
      </c>
      <c r="H98" s="98"/>
      <c r="I98" s="14">
        <v>2</v>
      </c>
      <c r="J98" s="14">
        <v>1</v>
      </c>
      <c r="K98" s="5"/>
      <c r="L98" s="5"/>
    </row>
    <row r="99" spans="1:12" s="3" customFormat="1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PANAYIR SPOR</v>
      </c>
      <c r="H99" s="98"/>
      <c r="I99" s="14"/>
      <c r="J99" s="14"/>
      <c r="K99" s="5"/>
      <c r="L99" s="5"/>
    </row>
    <row r="100" spans="1:12" s="3" customFormat="1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s="3" customFormat="1" ht="18.75" customHeight="1">
      <c r="A102" s="13">
        <v>45284</v>
      </c>
      <c r="B102" s="14" t="s">
        <v>162</v>
      </c>
      <c r="C102" s="13" t="s">
        <v>111</v>
      </c>
      <c r="D102" s="14" t="s">
        <v>120</v>
      </c>
      <c r="E102" s="96" t="str">
        <f>G99</f>
        <v>PANAYIR SPOR</v>
      </c>
      <c r="F102" s="96"/>
      <c r="G102" s="96" t="str">
        <f>E96</f>
        <v>BURSA HACİVAT SPOR</v>
      </c>
      <c r="H102" s="96"/>
      <c r="I102" s="14">
        <v>2</v>
      </c>
      <c r="J102" s="14">
        <v>0</v>
      </c>
      <c r="K102" s="5"/>
      <c r="L102" s="5"/>
    </row>
    <row r="103" spans="1:12" s="3" customFormat="1" ht="18.75" customHeight="1">
      <c r="A103" s="13">
        <v>45284</v>
      </c>
      <c r="B103" s="14" t="s">
        <v>122</v>
      </c>
      <c r="C103" s="13" t="s">
        <v>111</v>
      </c>
      <c r="D103" s="14" t="s">
        <v>146</v>
      </c>
      <c r="E103" s="96" t="str">
        <f>G97</f>
        <v>YNŞ. YOL ÖREN SPOR</v>
      </c>
      <c r="F103" s="96"/>
      <c r="G103" s="96" t="str">
        <f>E95</f>
        <v>İNG. ANADOLU F.K.</v>
      </c>
      <c r="H103" s="96"/>
      <c r="I103" s="14">
        <v>0</v>
      </c>
      <c r="J103" s="14">
        <v>2</v>
      </c>
      <c r="K103" s="5"/>
      <c r="L103" s="5"/>
    </row>
    <row r="104" spans="1:12" s="3" customFormat="1" ht="18.75" customHeight="1">
      <c r="A104" s="13">
        <v>45284</v>
      </c>
      <c r="B104" s="14" t="s">
        <v>110</v>
      </c>
      <c r="C104" s="13" t="s">
        <v>111</v>
      </c>
      <c r="D104" s="14" t="s">
        <v>120</v>
      </c>
      <c r="E104" s="96" t="str">
        <f>G96</f>
        <v>CİHAN SPOR</v>
      </c>
      <c r="F104" s="96"/>
      <c r="G104" s="96" t="str">
        <f>E98</f>
        <v>VATAN SPOR</v>
      </c>
      <c r="H104" s="96"/>
      <c r="I104" s="14">
        <v>1</v>
      </c>
      <c r="J104" s="14">
        <v>4</v>
      </c>
      <c r="K104" s="5"/>
      <c r="L104" s="5"/>
    </row>
    <row r="105" spans="1:12" s="3" customFormat="1" ht="18.75" customHeight="1">
      <c r="A105" s="13">
        <v>45284</v>
      </c>
      <c r="B105" s="14" t="s">
        <v>151</v>
      </c>
      <c r="C105" s="13" t="s">
        <v>111</v>
      </c>
      <c r="D105" s="14" t="s">
        <v>120</v>
      </c>
      <c r="E105" s="96" t="str">
        <f>G98</f>
        <v>İNG. CERRAH SPOR </v>
      </c>
      <c r="F105" s="96"/>
      <c r="G105" s="96" t="str">
        <f>E97</f>
        <v>DEĞİRMENTEPE SPOR</v>
      </c>
      <c r="H105" s="96"/>
      <c r="I105" s="14">
        <v>5</v>
      </c>
      <c r="J105" s="14">
        <v>0</v>
      </c>
      <c r="K105" s="5"/>
      <c r="L105" s="5"/>
    </row>
    <row r="106" spans="1:12" s="3" customFormat="1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SARUHANLAR SPOR</v>
      </c>
      <c r="H106" s="98"/>
      <c r="I106" s="14"/>
      <c r="J106" s="14"/>
      <c r="K106" s="5"/>
      <c r="L106" s="5"/>
    </row>
    <row r="107" spans="1:12" s="3" customFormat="1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s="3" customFormat="1" ht="18.75" customHeight="1">
      <c r="A109" s="13">
        <v>45308</v>
      </c>
      <c r="B109" s="14" t="s">
        <v>116</v>
      </c>
      <c r="C109" s="13" t="s">
        <v>175</v>
      </c>
      <c r="D109" s="14" t="s">
        <v>146</v>
      </c>
      <c r="E109" s="96" t="str">
        <f>G106</f>
        <v>SARUHANLAR SPOR</v>
      </c>
      <c r="F109" s="96"/>
      <c r="G109" s="96" t="str">
        <f>E103</f>
        <v>YNŞ. YOL ÖREN SPOR</v>
      </c>
      <c r="H109" s="96"/>
      <c r="I109" s="14">
        <v>1</v>
      </c>
      <c r="J109" s="14">
        <v>1</v>
      </c>
      <c r="K109" s="5"/>
      <c r="L109" s="5"/>
    </row>
    <row r="110" spans="1:12" s="3" customFormat="1" ht="18.75" customHeight="1">
      <c r="A110" s="13">
        <v>45298</v>
      </c>
      <c r="B110" s="14" t="s">
        <v>152</v>
      </c>
      <c r="C110" s="13" t="s">
        <v>111</v>
      </c>
      <c r="D110" s="14" t="s">
        <v>146</v>
      </c>
      <c r="E110" s="96" t="str">
        <f>G104</f>
        <v>VATAN SPOR</v>
      </c>
      <c r="F110" s="96"/>
      <c r="G110" s="96" t="str">
        <f>E102</f>
        <v>PANAYIR SPOR</v>
      </c>
      <c r="H110" s="96"/>
      <c r="I110" s="14">
        <v>0</v>
      </c>
      <c r="J110" s="14">
        <v>5</v>
      </c>
      <c r="K110" s="5"/>
      <c r="L110" s="5"/>
    </row>
    <row r="111" spans="1:12" s="3" customFormat="1" ht="18.75" customHeight="1">
      <c r="A111" s="13">
        <v>45298</v>
      </c>
      <c r="B111" s="14" t="s">
        <v>163</v>
      </c>
      <c r="C111" s="13" t="s">
        <v>111</v>
      </c>
      <c r="D111" s="14" t="s">
        <v>146</v>
      </c>
      <c r="E111" s="96" t="str">
        <f>G103</f>
        <v>İNG. ANADOLU F.K.</v>
      </c>
      <c r="F111" s="96"/>
      <c r="G111" s="96" t="str">
        <f>E105</f>
        <v>İNG. CERRAH SPOR </v>
      </c>
      <c r="H111" s="96"/>
      <c r="I111" s="14">
        <v>2</v>
      </c>
      <c r="J111" s="14">
        <v>1</v>
      </c>
      <c r="K111" s="5"/>
      <c r="L111" s="5"/>
    </row>
    <row r="112" spans="1:12" s="3" customFormat="1" ht="18.75" customHeight="1">
      <c r="A112" s="13">
        <v>45298</v>
      </c>
      <c r="B112" s="14" t="s">
        <v>113</v>
      </c>
      <c r="C112" s="13" t="s">
        <v>111</v>
      </c>
      <c r="D112" s="14" t="s">
        <v>168</v>
      </c>
      <c r="E112" s="96" t="str">
        <f>G105</f>
        <v>DEĞİRMENTEPE SPOR</v>
      </c>
      <c r="F112" s="96"/>
      <c r="G112" s="96" t="str">
        <f>E104</f>
        <v>CİHAN SPOR</v>
      </c>
      <c r="H112" s="96"/>
      <c r="I112" s="14">
        <v>2</v>
      </c>
      <c r="J112" s="14">
        <v>3</v>
      </c>
      <c r="K112" s="5"/>
      <c r="L112" s="5"/>
    </row>
    <row r="113" spans="1:12" s="3" customFormat="1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BURSA HACİVAT SPOR</v>
      </c>
      <c r="H113" s="98"/>
      <c r="I113" s="14"/>
      <c r="J113" s="14"/>
      <c r="K113" s="5"/>
      <c r="L113" s="5"/>
    </row>
    <row r="114" spans="1:12" s="3" customFormat="1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s="3" customFormat="1" ht="18.75" customHeight="1">
      <c r="A116" s="13">
        <v>45301</v>
      </c>
      <c r="B116" s="14" t="s">
        <v>150</v>
      </c>
      <c r="C116" s="13" t="s">
        <v>175</v>
      </c>
      <c r="D116" s="14" t="s">
        <v>146</v>
      </c>
      <c r="E116" s="96" t="str">
        <f>G113</f>
        <v>BURSA HACİVAT SPOR</v>
      </c>
      <c r="F116" s="96"/>
      <c r="G116" s="96" t="str">
        <f>E110</f>
        <v>VATAN SPOR</v>
      </c>
      <c r="H116" s="96"/>
      <c r="I116" s="14">
        <v>2</v>
      </c>
      <c r="J116" s="14">
        <v>4</v>
      </c>
      <c r="K116" s="5"/>
      <c r="L116" s="5"/>
    </row>
    <row r="117" spans="1:12" s="3" customFormat="1" ht="18.75" customHeight="1">
      <c r="A117" s="13">
        <v>45301</v>
      </c>
      <c r="B117" s="14" t="s">
        <v>151</v>
      </c>
      <c r="C117" s="13" t="s">
        <v>175</v>
      </c>
      <c r="D117" s="14" t="s">
        <v>146</v>
      </c>
      <c r="E117" s="96" t="str">
        <f>G111</f>
        <v>İNG. CERRAH SPOR </v>
      </c>
      <c r="F117" s="96"/>
      <c r="G117" s="96" t="str">
        <f>E109</f>
        <v>SARUHANLAR SPOR</v>
      </c>
      <c r="H117" s="96"/>
      <c r="I117" s="14">
        <v>2</v>
      </c>
      <c r="J117" s="14">
        <v>1</v>
      </c>
      <c r="K117" s="5"/>
      <c r="L117" s="5"/>
    </row>
    <row r="118" spans="1:12" s="3" customFormat="1" ht="18.75" customHeight="1">
      <c r="A118" s="13">
        <v>45301</v>
      </c>
      <c r="B118" s="14" t="s">
        <v>162</v>
      </c>
      <c r="C118" s="13" t="s">
        <v>175</v>
      </c>
      <c r="D118" s="14" t="s">
        <v>146</v>
      </c>
      <c r="E118" s="96" t="str">
        <f>G110</f>
        <v>PANAYIR SPOR</v>
      </c>
      <c r="F118" s="96"/>
      <c r="G118" s="96" t="str">
        <f>E112</f>
        <v>DEĞİRMENTEPE SPOR</v>
      </c>
      <c r="H118" s="96"/>
      <c r="I118" s="14">
        <v>7</v>
      </c>
      <c r="J118" s="14">
        <v>1</v>
      </c>
      <c r="K118" s="5"/>
      <c r="L118" s="5"/>
    </row>
    <row r="119" spans="1:12" s="3" customFormat="1" ht="18.75" customHeight="1">
      <c r="A119" s="13">
        <v>45301</v>
      </c>
      <c r="B119" s="14" t="s">
        <v>133</v>
      </c>
      <c r="C119" s="13" t="s">
        <v>175</v>
      </c>
      <c r="D119" s="14" t="s">
        <v>146</v>
      </c>
      <c r="E119" s="97" t="str">
        <f>G112</f>
        <v>CİHAN SPOR</v>
      </c>
      <c r="F119" s="98"/>
      <c r="G119" s="97" t="str">
        <f>E111</f>
        <v>İNG. ANADOLU F.K.</v>
      </c>
      <c r="H119" s="98"/>
      <c r="I119" s="14">
        <v>0</v>
      </c>
      <c r="J119" s="14">
        <v>4</v>
      </c>
      <c r="K119" s="5"/>
      <c r="L119" s="5"/>
    </row>
    <row r="120" spans="1:12" s="3" customFormat="1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YNŞ. YOL ÖREN SPOR</v>
      </c>
      <c r="H120" s="98"/>
      <c r="I120" s="14"/>
      <c r="J120" s="14"/>
      <c r="K120" s="5"/>
      <c r="L120" s="5"/>
    </row>
    <row r="121" spans="1:12" s="3" customFormat="1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s="3" customFormat="1" ht="18.75" customHeight="1">
      <c r="A123" s="13">
        <v>45304</v>
      </c>
      <c r="B123" s="14" t="s">
        <v>122</v>
      </c>
      <c r="C123" s="13" t="s">
        <v>145</v>
      </c>
      <c r="D123" s="27" t="s">
        <v>112</v>
      </c>
      <c r="E123" s="96" t="str">
        <f>G120</f>
        <v>YNŞ. YOL ÖREN SPOR</v>
      </c>
      <c r="F123" s="96"/>
      <c r="G123" s="96" t="str">
        <f>E117</f>
        <v>İNG. CERRAH SPOR </v>
      </c>
      <c r="H123" s="96"/>
      <c r="I123" s="14">
        <v>2</v>
      </c>
      <c r="J123" s="14">
        <v>4</v>
      </c>
      <c r="K123" s="5"/>
      <c r="L123" s="5"/>
    </row>
    <row r="124" spans="1:12" s="3" customFormat="1" ht="18.75" customHeight="1">
      <c r="A124" s="13">
        <v>45304</v>
      </c>
      <c r="B124" s="14" t="s">
        <v>113</v>
      </c>
      <c r="C124" s="13" t="s">
        <v>145</v>
      </c>
      <c r="D124" s="27" t="s">
        <v>146</v>
      </c>
      <c r="E124" s="96" t="str">
        <f>G118</f>
        <v>DEĞİRMENTEPE SPOR</v>
      </c>
      <c r="F124" s="96"/>
      <c r="G124" s="96" t="str">
        <f>E116</f>
        <v>BURSA HACİVAT SPOR</v>
      </c>
      <c r="H124" s="96"/>
      <c r="I124" s="14">
        <v>2</v>
      </c>
      <c r="J124" s="14">
        <v>0</v>
      </c>
      <c r="K124" s="5"/>
      <c r="L124" s="5"/>
    </row>
    <row r="125" spans="1:12" s="3" customFormat="1" ht="18.75" customHeight="1">
      <c r="A125" s="13">
        <v>45304</v>
      </c>
      <c r="B125" s="14" t="s">
        <v>116</v>
      </c>
      <c r="C125" s="13" t="s">
        <v>145</v>
      </c>
      <c r="D125" s="27" t="s">
        <v>146</v>
      </c>
      <c r="E125" s="96" t="str">
        <f>G117</f>
        <v>SARUHANLAR SPOR</v>
      </c>
      <c r="F125" s="96"/>
      <c r="G125" s="96" t="str">
        <f>E119</f>
        <v>CİHAN SPOR</v>
      </c>
      <c r="H125" s="96"/>
      <c r="I125" s="14">
        <v>2</v>
      </c>
      <c r="J125" s="14">
        <v>1</v>
      </c>
      <c r="K125" s="5"/>
      <c r="L125" s="5"/>
    </row>
    <row r="126" spans="1:12" s="3" customFormat="1" ht="18.75" customHeight="1">
      <c r="A126" s="13">
        <v>45304</v>
      </c>
      <c r="B126" s="14" t="s">
        <v>178</v>
      </c>
      <c r="C126" s="13" t="s">
        <v>145</v>
      </c>
      <c r="D126" s="27" t="s">
        <v>146</v>
      </c>
      <c r="E126" s="96" t="str">
        <f>G119</f>
        <v>İNG. ANADOLU F.K.</v>
      </c>
      <c r="F126" s="96"/>
      <c r="G126" s="96" t="str">
        <f>E118</f>
        <v>PANAYIR SPOR</v>
      </c>
      <c r="H126" s="96"/>
      <c r="I126" s="14">
        <v>1</v>
      </c>
      <c r="J126" s="14">
        <v>1</v>
      </c>
      <c r="K126" s="5"/>
      <c r="L126" s="5"/>
    </row>
    <row r="127" spans="1:12" s="3" customFormat="1" ht="18.75" customHeight="1">
      <c r="A127" s="14"/>
      <c r="B127" s="14"/>
      <c r="C127" s="14"/>
      <c r="D127" s="27"/>
      <c r="E127" s="97" t="str">
        <f>E120</f>
        <v>BAY</v>
      </c>
      <c r="F127" s="98"/>
      <c r="G127" s="97" t="str">
        <f>G116</f>
        <v>VATAN SPOR</v>
      </c>
      <c r="H127" s="98"/>
      <c r="I127" s="14"/>
      <c r="J127" s="14"/>
      <c r="K127" s="5"/>
      <c r="L127" s="5"/>
    </row>
    <row r="128" spans="1:12" s="3" customFormat="1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s="3" customFormat="1" ht="18.75" customHeight="1">
      <c r="A130" s="13">
        <v>45312</v>
      </c>
      <c r="B130" s="14" t="s">
        <v>152</v>
      </c>
      <c r="C130" s="13" t="s">
        <v>111</v>
      </c>
      <c r="D130" s="14" t="s">
        <v>146</v>
      </c>
      <c r="E130" s="96" t="str">
        <f>G127</f>
        <v>VATAN SPOR</v>
      </c>
      <c r="F130" s="96"/>
      <c r="G130" s="96" t="str">
        <f>E124</f>
        <v>DEĞİRMENTEPE SPOR</v>
      </c>
      <c r="H130" s="96"/>
      <c r="I130" s="14">
        <v>2</v>
      </c>
      <c r="J130" s="14">
        <v>1</v>
      </c>
      <c r="K130" s="5"/>
      <c r="L130" s="5"/>
    </row>
    <row r="131" spans="1:12" s="3" customFormat="1" ht="18.75" customHeight="1">
      <c r="A131" s="13">
        <v>45312</v>
      </c>
      <c r="B131" s="14" t="s">
        <v>117</v>
      </c>
      <c r="C131" s="13" t="s">
        <v>111</v>
      </c>
      <c r="D131" s="14" t="s">
        <v>120</v>
      </c>
      <c r="E131" s="96" t="str">
        <f>G125</f>
        <v>CİHAN SPOR</v>
      </c>
      <c r="F131" s="96"/>
      <c r="G131" s="96" t="str">
        <f>E123</f>
        <v>YNŞ. YOL ÖREN SPOR</v>
      </c>
      <c r="H131" s="96"/>
      <c r="I131" s="14">
        <v>1</v>
      </c>
      <c r="J131" s="14">
        <v>1</v>
      </c>
      <c r="K131" s="5"/>
      <c r="L131" s="5"/>
    </row>
    <row r="132" spans="1:12" s="3" customFormat="1" ht="18.75" customHeight="1">
      <c r="A132" s="13">
        <v>45312</v>
      </c>
      <c r="B132" s="14" t="s">
        <v>150</v>
      </c>
      <c r="C132" s="13" t="s">
        <v>111</v>
      </c>
      <c r="D132" s="14" t="s">
        <v>146</v>
      </c>
      <c r="E132" s="96" t="str">
        <f>G124</f>
        <v>BURSA HACİVAT SPOR</v>
      </c>
      <c r="F132" s="96"/>
      <c r="G132" s="96" t="str">
        <f>E126</f>
        <v>İNG. ANADOLU F.K.</v>
      </c>
      <c r="H132" s="96"/>
      <c r="I132" s="14">
        <v>2</v>
      </c>
      <c r="J132" s="14">
        <v>4</v>
      </c>
      <c r="K132" s="5"/>
      <c r="L132" s="5"/>
    </row>
    <row r="133" spans="1:12" s="3" customFormat="1" ht="18.75" customHeight="1">
      <c r="A133" s="13">
        <v>45312</v>
      </c>
      <c r="B133" s="14" t="s">
        <v>162</v>
      </c>
      <c r="C133" s="13" t="s">
        <v>111</v>
      </c>
      <c r="D133" s="14" t="s">
        <v>146</v>
      </c>
      <c r="E133" s="97" t="str">
        <f>G126</f>
        <v>PANAYIR SPOR</v>
      </c>
      <c r="F133" s="98"/>
      <c r="G133" s="97" t="str">
        <f>E125</f>
        <v>SARUHANLAR SPOR</v>
      </c>
      <c r="H133" s="98"/>
      <c r="I133" s="14">
        <v>2</v>
      </c>
      <c r="J133" s="14">
        <v>1</v>
      </c>
      <c r="K133" s="5"/>
      <c r="L133" s="5"/>
    </row>
    <row r="134" spans="1:12" s="3" customFormat="1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İNG. CERRAH SPOR </v>
      </c>
      <c r="H134" s="98"/>
      <c r="I134" s="14"/>
      <c r="J134" s="14"/>
      <c r="K134" s="5"/>
      <c r="L134" s="5"/>
    </row>
    <row r="135" spans="1:12" s="3" customFormat="1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s="3" customFormat="1" ht="18.75" customHeight="1">
      <c r="A137" s="13">
        <v>45319</v>
      </c>
      <c r="B137" s="14" t="s">
        <v>167</v>
      </c>
      <c r="C137" s="13" t="s">
        <v>111</v>
      </c>
      <c r="D137" s="14" t="s">
        <v>120</v>
      </c>
      <c r="E137" s="96" t="str">
        <f>G134</f>
        <v>İNG. CERRAH SPOR </v>
      </c>
      <c r="F137" s="96"/>
      <c r="G137" s="97" t="str">
        <f>E131</f>
        <v>CİHAN SPOR</v>
      </c>
      <c r="H137" s="98"/>
      <c r="I137" s="14">
        <v>4</v>
      </c>
      <c r="J137" s="14">
        <v>2</v>
      </c>
      <c r="K137" s="5"/>
      <c r="L137" s="5"/>
    </row>
    <row r="138" spans="1:12" s="3" customFormat="1" ht="18.75" customHeight="1">
      <c r="A138" s="13">
        <v>45319</v>
      </c>
      <c r="B138" s="14" t="s">
        <v>166</v>
      </c>
      <c r="C138" s="13" t="s">
        <v>111</v>
      </c>
      <c r="D138" s="14" t="s">
        <v>120</v>
      </c>
      <c r="E138" s="96" t="str">
        <f>G132</f>
        <v>İNG. ANADOLU F.K.</v>
      </c>
      <c r="F138" s="96"/>
      <c r="G138" s="97" t="str">
        <f>E130</f>
        <v>VATAN SPOR</v>
      </c>
      <c r="H138" s="98"/>
      <c r="I138" s="14">
        <v>3</v>
      </c>
      <c r="J138" s="14">
        <v>1</v>
      </c>
      <c r="K138" s="5"/>
      <c r="L138" s="5"/>
    </row>
    <row r="139" spans="1:12" s="3" customFormat="1" ht="18.75" customHeight="1">
      <c r="A139" s="13">
        <v>45319</v>
      </c>
      <c r="B139" s="14" t="s">
        <v>122</v>
      </c>
      <c r="C139" s="13" t="s">
        <v>111</v>
      </c>
      <c r="D139" s="14" t="s">
        <v>120</v>
      </c>
      <c r="E139" s="96" t="str">
        <f>G131</f>
        <v>YNŞ. YOL ÖREN SPOR</v>
      </c>
      <c r="F139" s="96"/>
      <c r="G139" s="97" t="str">
        <f>E133</f>
        <v>PANAYIR SPOR</v>
      </c>
      <c r="H139" s="98"/>
      <c r="I139" s="14">
        <v>2</v>
      </c>
      <c r="J139" s="14">
        <v>5</v>
      </c>
      <c r="K139" s="5"/>
      <c r="L139" s="5"/>
    </row>
    <row r="140" spans="1:12" s="3" customFormat="1" ht="18.75" customHeight="1">
      <c r="A140" s="13">
        <v>45319</v>
      </c>
      <c r="B140" s="14" t="s">
        <v>116</v>
      </c>
      <c r="C140" s="13" t="s">
        <v>111</v>
      </c>
      <c r="D140" s="14" t="s">
        <v>120</v>
      </c>
      <c r="E140" s="96" t="str">
        <f>G133</f>
        <v>SARUHANLAR SPOR</v>
      </c>
      <c r="F140" s="96"/>
      <c r="G140" s="96" t="str">
        <f>E132</f>
        <v>BURSA HACİVAT SPOR</v>
      </c>
      <c r="H140" s="96"/>
      <c r="I140" s="14">
        <v>1</v>
      </c>
      <c r="J140" s="14">
        <v>0</v>
      </c>
      <c r="K140" s="5"/>
      <c r="L140" s="5"/>
    </row>
    <row r="141" spans="1:12" s="3" customFormat="1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DEĞİRMENTEPE SPOR</v>
      </c>
      <c r="H141" s="98"/>
      <c r="I141" s="14"/>
      <c r="J141" s="14"/>
      <c r="K141" s="5"/>
      <c r="L141" s="5"/>
    </row>
    <row r="142" spans="1:12" s="3" customFormat="1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s="3" customFormat="1" ht="18.75" customHeight="1">
      <c r="A144" s="13">
        <v>45325</v>
      </c>
      <c r="B144" s="14" t="s">
        <v>113</v>
      </c>
      <c r="C144" s="13" t="s">
        <v>145</v>
      </c>
      <c r="D144" s="14" t="s">
        <v>146</v>
      </c>
      <c r="E144" s="96" t="str">
        <f>G141</f>
        <v>DEĞİRMENTEPE SPOR</v>
      </c>
      <c r="F144" s="96"/>
      <c r="G144" s="96" t="str">
        <f>E138</f>
        <v>İNG. ANADOLU F.K.</v>
      </c>
      <c r="H144" s="96"/>
      <c r="I144" s="14">
        <v>2</v>
      </c>
      <c r="J144" s="14">
        <v>5</v>
      </c>
      <c r="K144" s="5"/>
      <c r="L144" s="5"/>
    </row>
    <row r="145" spans="1:12" s="3" customFormat="1" ht="18.75" customHeight="1">
      <c r="A145" s="13">
        <v>45325</v>
      </c>
      <c r="B145" s="14" t="s">
        <v>162</v>
      </c>
      <c r="C145" s="13" t="s">
        <v>145</v>
      </c>
      <c r="D145" s="14" t="s">
        <v>146</v>
      </c>
      <c r="E145" s="96" t="str">
        <f>G139</f>
        <v>PANAYIR SPOR</v>
      </c>
      <c r="F145" s="96"/>
      <c r="G145" s="96" t="str">
        <f>E137</f>
        <v>İNG. CERRAH SPOR </v>
      </c>
      <c r="H145" s="96"/>
      <c r="I145" s="14">
        <v>3</v>
      </c>
      <c r="J145" s="14">
        <v>0</v>
      </c>
      <c r="K145" s="5"/>
      <c r="L145" s="5"/>
    </row>
    <row r="146" spans="1:12" s="3" customFormat="1" ht="18.75" customHeight="1">
      <c r="A146" s="13">
        <v>45325</v>
      </c>
      <c r="B146" s="14" t="s">
        <v>133</v>
      </c>
      <c r="C146" s="13" t="s">
        <v>145</v>
      </c>
      <c r="D146" s="14" t="s">
        <v>146</v>
      </c>
      <c r="E146" s="96" t="str">
        <f>G138</f>
        <v>VATAN SPOR</v>
      </c>
      <c r="F146" s="96"/>
      <c r="G146" s="96" t="str">
        <f>E140</f>
        <v>SARUHANLAR SPOR</v>
      </c>
      <c r="H146" s="96"/>
      <c r="I146" s="14">
        <v>5</v>
      </c>
      <c r="J146" s="14">
        <v>2</v>
      </c>
      <c r="K146" s="5"/>
      <c r="L146" s="5"/>
    </row>
    <row r="147" spans="1:12" s="3" customFormat="1" ht="18.75" customHeight="1">
      <c r="A147" s="13">
        <v>45325</v>
      </c>
      <c r="B147" s="14" t="s">
        <v>150</v>
      </c>
      <c r="C147" s="13" t="s">
        <v>145</v>
      </c>
      <c r="D147" s="14" t="s">
        <v>146</v>
      </c>
      <c r="E147" s="96" t="str">
        <f>G140</f>
        <v>BURSA HACİVAT SPOR</v>
      </c>
      <c r="F147" s="96"/>
      <c r="G147" s="96" t="str">
        <f>E139</f>
        <v>YNŞ. YOL ÖREN SPOR</v>
      </c>
      <c r="H147" s="96"/>
      <c r="I147" s="14">
        <v>2</v>
      </c>
      <c r="J147" s="14">
        <v>5</v>
      </c>
      <c r="K147" s="5"/>
      <c r="L147" s="5"/>
    </row>
    <row r="148" spans="1:12" s="3" customFormat="1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CİHAN SPOR</v>
      </c>
      <c r="H148" s="98"/>
      <c r="I148" s="14"/>
      <c r="J148" s="14"/>
      <c r="K148" s="5"/>
      <c r="L148" s="5"/>
    </row>
    <row r="149" spans="1:12" s="3" customFormat="1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s="3" customFormat="1" ht="18.75" customHeight="1">
      <c r="A151" s="13">
        <v>45333</v>
      </c>
      <c r="B151" s="14" t="s">
        <v>159</v>
      </c>
      <c r="C151" s="13" t="s">
        <v>111</v>
      </c>
      <c r="D151" s="14" t="s">
        <v>146</v>
      </c>
      <c r="E151" s="96" t="str">
        <f>G148</f>
        <v>CİHAN SPOR</v>
      </c>
      <c r="F151" s="96"/>
      <c r="G151" s="96" t="str">
        <f>E145</f>
        <v>PANAYIR SPOR</v>
      </c>
      <c r="H151" s="96"/>
      <c r="I151" s="14">
        <v>4</v>
      </c>
      <c r="J151" s="14">
        <v>2</v>
      </c>
      <c r="K151" s="5"/>
      <c r="L151" s="5"/>
    </row>
    <row r="152" spans="1:12" s="3" customFormat="1" ht="18.75" customHeight="1">
      <c r="A152" s="13">
        <v>45333</v>
      </c>
      <c r="B152" s="14" t="s">
        <v>116</v>
      </c>
      <c r="C152" s="13" t="s">
        <v>111</v>
      </c>
      <c r="D152" s="14" t="s">
        <v>146</v>
      </c>
      <c r="E152" s="96" t="str">
        <f>G146</f>
        <v>SARUHANLAR SPOR</v>
      </c>
      <c r="F152" s="96"/>
      <c r="G152" s="96" t="str">
        <f>E144</f>
        <v>DEĞİRMENTEPE SPOR</v>
      </c>
      <c r="H152" s="96"/>
      <c r="I152" s="14">
        <v>3</v>
      </c>
      <c r="J152" s="14">
        <v>1</v>
      </c>
      <c r="K152" s="5"/>
      <c r="L152" s="5"/>
    </row>
    <row r="153" spans="1:12" s="3" customFormat="1" ht="18.75" customHeight="1">
      <c r="A153" s="13">
        <v>45333</v>
      </c>
      <c r="B153" s="14" t="s">
        <v>166</v>
      </c>
      <c r="C153" s="13" t="s">
        <v>111</v>
      </c>
      <c r="D153" s="14" t="s">
        <v>120</v>
      </c>
      <c r="E153" s="96" t="str">
        <f>G145</f>
        <v>İNG. CERRAH SPOR </v>
      </c>
      <c r="F153" s="96"/>
      <c r="G153" s="96" t="str">
        <f>E147</f>
        <v>BURSA HACİVAT SPOR</v>
      </c>
      <c r="H153" s="96"/>
      <c r="I153" s="14">
        <v>1</v>
      </c>
      <c r="J153" s="14">
        <v>1</v>
      </c>
      <c r="K153" s="5"/>
      <c r="L153" s="5"/>
    </row>
    <row r="154" spans="1:12" s="3" customFormat="1" ht="18.75" customHeight="1">
      <c r="A154" s="13">
        <v>45333</v>
      </c>
      <c r="B154" s="14" t="s">
        <v>122</v>
      </c>
      <c r="C154" s="13" t="s">
        <v>111</v>
      </c>
      <c r="D154" s="14" t="s">
        <v>146</v>
      </c>
      <c r="E154" s="97" t="str">
        <f>G147</f>
        <v>YNŞ. YOL ÖREN SPOR</v>
      </c>
      <c r="F154" s="98"/>
      <c r="G154" s="97" t="str">
        <f>E146</f>
        <v>VATAN SPOR</v>
      </c>
      <c r="H154" s="98"/>
      <c r="I154" s="14">
        <v>0</v>
      </c>
      <c r="J154" s="14">
        <v>2</v>
      </c>
      <c r="K154" s="5"/>
      <c r="L154" s="5"/>
    </row>
    <row r="155" spans="1:12" s="3" customFormat="1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İNG. ANADOLU F.K.</v>
      </c>
      <c r="H155" s="98"/>
      <c r="I155" s="14"/>
      <c r="J155" s="14"/>
      <c r="K155" s="5"/>
      <c r="L155" s="5"/>
    </row>
    <row r="156" spans="1:12" s="3" customFormat="1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55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54"/>
    </row>
    <row r="158" spans="1:12" s="55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55" customFormat="1" ht="26.25" customHeight="1">
      <c r="A159" s="34">
        <v>1</v>
      </c>
      <c r="B159" s="35" t="s">
        <v>63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12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2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2</v>
      </c>
      <c r="G159" s="36">
        <f>(J31+I39+J47+I55+J62+I68+J74+I80+I91+I95+J103+I111+J119+I126+J132+I138+J144+J155)</f>
        <v>52</v>
      </c>
      <c r="H159" s="36">
        <f>(I31+J39+I47+J55+I62+J68+I74+J80+J91+J95+I103+J111+I119+J126+I132+J138+I144+I155)</f>
        <v>17</v>
      </c>
      <c r="I159" s="36">
        <f>(D159*3)+E159+K159-L159</f>
        <v>38</v>
      </c>
      <c r="J159" s="36">
        <f aca="true" t="shared" si="1" ref="J159:J168">G159-H159</f>
        <v>35</v>
      </c>
      <c r="K159" s="83"/>
      <c r="L159" s="83"/>
    </row>
    <row r="160" spans="1:16" s="55" customFormat="1" ht="26.25" customHeight="1">
      <c r="A160" s="34">
        <v>2</v>
      </c>
      <c r="B160" s="37" t="s">
        <v>64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4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1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11</v>
      </c>
      <c r="G160" s="36">
        <f>(I32+J40+I48+J55+I61+J67+I73+I84+J87+J96+I104+J112+I119+J125+I131+J137+I148+I151)</f>
        <v>19</v>
      </c>
      <c r="H160" s="36">
        <f>(J32+I40+J48+I55+J61+I67+J73+J84+I87+I96+J104+I112+J119+I125+J131+I137+I148+J151)</f>
        <v>39</v>
      </c>
      <c r="I160" s="36">
        <f aca="true" t="shared" si="2" ref="I160:I168">(D160*3)+E160+K160-L160</f>
        <v>13</v>
      </c>
      <c r="J160" s="36">
        <f t="shared" si="1"/>
        <v>-20</v>
      </c>
      <c r="K160" s="83"/>
      <c r="L160" s="83"/>
      <c r="M160" s="32"/>
      <c r="N160" s="32"/>
      <c r="O160" s="62"/>
      <c r="P160" s="32"/>
    </row>
    <row r="161" spans="1:12" s="55" customFormat="1" ht="26.25" customHeight="1">
      <c r="A161" s="34">
        <v>3</v>
      </c>
      <c r="B161" s="37" t="s">
        <v>65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3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11</v>
      </c>
      <c r="G161" s="36">
        <f>(J33+I41+J48+I54+J60+I66+I77+J80+I88+I97+J105+I112+J118+I124+J130+J141+I144+J152)</f>
        <v>17</v>
      </c>
      <c r="H161" s="36">
        <f>(I33+J41+I48+J54+I60+J66+J77+I80+J88+J97+I105+J112+I118+J124+I130+I141+J144+I152)</f>
        <v>46</v>
      </c>
      <c r="I161" s="36">
        <f t="shared" si="2"/>
        <v>11</v>
      </c>
      <c r="J161" s="36">
        <f t="shared" si="1"/>
        <v>-29</v>
      </c>
      <c r="K161" s="83"/>
      <c r="L161" s="83"/>
    </row>
    <row r="162" spans="1:12" s="55" customFormat="1" ht="26.25" customHeight="1">
      <c r="A162" s="34">
        <v>4</v>
      </c>
      <c r="B162" s="37" t="s">
        <v>66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3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4</v>
      </c>
      <c r="G162" s="36">
        <f>(I34+J41+I47+J53+I59+I70+J73+I81+J89+J98+I105+J111+I117+J123+J134+I137+J145+I153)</f>
        <v>32</v>
      </c>
      <c r="H162" s="36">
        <f>(J34+I41+J47+I53+J59+J70+I73+J81+I89+I98+J105+I111+J117+I123+I134+J137+I145+J153)</f>
        <v>19</v>
      </c>
      <c r="I162" s="36">
        <f t="shared" si="2"/>
        <v>27</v>
      </c>
      <c r="J162" s="36">
        <f t="shared" si="1"/>
        <v>13</v>
      </c>
      <c r="K162" s="83"/>
      <c r="L162" s="83">
        <v>3</v>
      </c>
    </row>
    <row r="163" spans="1:12" s="55" customFormat="1" ht="26.25" customHeight="1">
      <c r="A163" s="34">
        <v>5</v>
      </c>
      <c r="B163" s="37" t="s">
        <v>67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7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1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8</v>
      </c>
      <c r="G163" s="36">
        <f>(J34+I40+J46+I52+I63+J66+I74+J82+I90+I98+J104+I110+J116+J127+I130+J138+I146+J154)</f>
        <v>28</v>
      </c>
      <c r="H163" s="36">
        <f>(I34+J40+I46+J52+J63+I66+J74+I82+J90+J98+I104+J110+I116+I127+J130+I138+J146+I154)</f>
        <v>38</v>
      </c>
      <c r="I163" s="36">
        <f t="shared" si="2"/>
        <v>22</v>
      </c>
      <c r="J163" s="36">
        <f t="shared" si="1"/>
        <v>-10</v>
      </c>
      <c r="K163" s="83"/>
      <c r="L163" s="83"/>
    </row>
    <row r="164" spans="1:12" s="55" customFormat="1" ht="26.25" customHeight="1">
      <c r="A164" s="34">
        <v>6</v>
      </c>
      <c r="B164" s="37" t="s">
        <v>68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4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5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7</v>
      </c>
      <c r="G164" s="36">
        <f>(I33+J39+I45+I56+J59+I67+J75+I83+J90+I97+I103+J109+J120+I123+J131+I139+J147+I154)</f>
        <v>23</v>
      </c>
      <c r="H164" s="36">
        <f>(J33+I39+J45+J56+I59+J67+I75+J83+I90+I97+J103+I109+I120+J123+I131+J139+I147+J154)</f>
        <v>33</v>
      </c>
      <c r="I164" s="36">
        <f t="shared" si="2"/>
        <v>17</v>
      </c>
      <c r="J164" s="36">
        <f t="shared" si="1"/>
        <v>-10</v>
      </c>
      <c r="K164" s="83"/>
      <c r="L164" s="83"/>
    </row>
    <row r="165" spans="1:12" s="55" customFormat="1" ht="26.25" customHeight="1">
      <c r="A165" s="34">
        <v>7</v>
      </c>
      <c r="B165" s="37" t="s">
        <v>69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5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4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7</v>
      </c>
      <c r="G165" s="36">
        <f>(J32+I38+I49+J52+I60+J68+I76+J83+I89+I96+J102+J113+I116+J124+I132+J140+I147+J153)</f>
        <v>21</v>
      </c>
      <c r="H165" s="36">
        <f>(I32+J38+J49+I52+J60+I68+J76+I83+J89+J96+I102+I113+J116+I124+J132+I140+J147+I153)</f>
        <v>30</v>
      </c>
      <c r="I165" s="36">
        <f t="shared" si="2"/>
        <v>19</v>
      </c>
      <c r="J165" s="36">
        <f t="shared" si="1"/>
        <v>-9</v>
      </c>
      <c r="K165" s="83"/>
      <c r="L165" s="83"/>
    </row>
    <row r="166" spans="1:12" s="55" customFormat="1" ht="26.25" customHeight="1">
      <c r="A166" s="34">
        <v>8</v>
      </c>
      <c r="B166" s="37" t="s">
        <v>70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5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10</v>
      </c>
      <c r="G166" s="36">
        <f>(I31+I42+J45+I53+J61+I69+J76+I82+J88+J95+J106+I109+J117+I125+J133+I140+J146+I152)</f>
        <v>25</v>
      </c>
      <c r="H166" s="36">
        <f>(J31+J42+I45+J53+I61+J69+I76+J82+I88+I95+I106+J109+I117+J125+I133+J140+I146+J152)</f>
        <v>35</v>
      </c>
      <c r="I166" s="36">
        <f t="shared" si="2"/>
        <v>16</v>
      </c>
      <c r="J166" s="36">
        <f t="shared" si="1"/>
        <v>-10</v>
      </c>
      <c r="K166" s="83"/>
      <c r="L166" s="83"/>
    </row>
    <row r="167" spans="1:12" s="55" customFormat="1" ht="26.25" customHeight="1">
      <c r="A167" s="34">
        <v>9</v>
      </c>
      <c r="B167" s="37" t="s">
        <v>71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13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1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2</v>
      </c>
      <c r="G167" s="36">
        <f>(I35+J38+I46+J54+I62+J69+I75+J81+I87+J99+I102+J110+I118+J126+I133+J139+I145+J151)</f>
        <v>54</v>
      </c>
      <c r="H167" s="36">
        <f>(J35+I38+J46+I54+J62+I69+J75+I81+J87+I99+J102+I110+J118+I126+J133+I139+J145+I151)</f>
        <v>15</v>
      </c>
      <c r="I167" s="36">
        <f t="shared" si="2"/>
        <v>40</v>
      </c>
      <c r="J167" s="36">
        <f t="shared" si="1"/>
        <v>39</v>
      </c>
      <c r="K167" s="83"/>
      <c r="L167" s="83"/>
    </row>
    <row r="168" spans="1:12" s="55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55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E24" sqref="E24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3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72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80</v>
      </c>
      <c r="C13" s="49">
        <v>16</v>
      </c>
      <c r="D13" s="49">
        <v>14</v>
      </c>
      <c r="E13" s="49">
        <v>1</v>
      </c>
      <c r="F13" s="49">
        <v>1</v>
      </c>
      <c r="G13" s="49">
        <v>56</v>
      </c>
      <c r="H13" s="49">
        <v>13</v>
      </c>
      <c r="I13" s="49">
        <v>43</v>
      </c>
      <c r="J13" s="49">
        <v>43</v>
      </c>
      <c r="K13" s="5"/>
      <c r="L13" s="5"/>
    </row>
    <row r="14" spans="1:16" s="15" customFormat="1" ht="26.25" customHeight="1">
      <c r="A14" s="52">
        <v>2</v>
      </c>
      <c r="B14" s="25" t="s">
        <v>173</v>
      </c>
      <c r="C14" s="49">
        <v>16</v>
      </c>
      <c r="D14" s="49">
        <v>13</v>
      </c>
      <c r="E14" s="49">
        <v>1</v>
      </c>
      <c r="F14" s="49">
        <v>2</v>
      </c>
      <c r="G14" s="49">
        <v>35</v>
      </c>
      <c r="H14" s="49">
        <v>12</v>
      </c>
      <c r="I14" s="49">
        <v>40</v>
      </c>
      <c r="J14" s="49">
        <v>23</v>
      </c>
      <c r="K14" s="5"/>
      <c r="L14" s="5"/>
      <c r="M14" s="17"/>
      <c r="N14" s="17"/>
      <c r="O14" s="18"/>
      <c r="P14" s="17"/>
    </row>
    <row r="15" spans="1:12" s="15" customFormat="1" ht="26.25" customHeight="1">
      <c r="A15" s="52">
        <v>3</v>
      </c>
      <c r="B15" s="25" t="s">
        <v>75</v>
      </c>
      <c r="C15" s="49">
        <v>16</v>
      </c>
      <c r="D15" s="49">
        <v>9</v>
      </c>
      <c r="E15" s="49">
        <v>3</v>
      </c>
      <c r="F15" s="49">
        <v>4</v>
      </c>
      <c r="G15" s="49">
        <v>46</v>
      </c>
      <c r="H15" s="49">
        <v>26</v>
      </c>
      <c r="I15" s="49">
        <v>30</v>
      </c>
      <c r="J15" s="49">
        <v>20</v>
      </c>
      <c r="K15" s="5"/>
      <c r="L15" s="5"/>
    </row>
    <row r="16" spans="1:12" s="15" customFormat="1" ht="26.25" customHeight="1">
      <c r="A16" s="52">
        <v>4</v>
      </c>
      <c r="B16" s="25" t="s">
        <v>74</v>
      </c>
      <c r="C16" s="49">
        <v>16</v>
      </c>
      <c r="D16" s="49">
        <v>8</v>
      </c>
      <c r="E16" s="49">
        <v>2</v>
      </c>
      <c r="F16" s="49">
        <v>6</v>
      </c>
      <c r="G16" s="49">
        <v>29</v>
      </c>
      <c r="H16" s="49">
        <v>28</v>
      </c>
      <c r="I16" s="49">
        <v>26</v>
      </c>
      <c r="J16" s="49">
        <v>1</v>
      </c>
      <c r="K16" s="5"/>
      <c r="L16" s="5"/>
    </row>
    <row r="17" spans="1:12" s="15" customFormat="1" ht="26.25" customHeight="1">
      <c r="A17" s="52">
        <v>5</v>
      </c>
      <c r="B17" s="25" t="s">
        <v>78</v>
      </c>
      <c r="C17" s="49">
        <v>16</v>
      </c>
      <c r="D17" s="49">
        <v>7</v>
      </c>
      <c r="E17" s="49">
        <v>3</v>
      </c>
      <c r="F17" s="49">
        <v>6</v>
      </c>
      <c r="G17" s="49">
        <v>26</v>
      </c>
      <c r="H17" s="49">
        <v>20</v>
      </c>
      <c r="I17" s="49">
        <v>24</v>
      </c>
      <c r="J17" s="49">
        <v>6</v>
      </c>
      <c r="K17" s="5"/>
      <c r="L17" s="5"/>
    </row>
    <row r="18" spans="1:12" s="15" customFormat="1" ht="26.25" customHeight="1">
      <c r="A18" s="52">
        <v>6</v>
      </c>
      <c r="B18" s="25" t="s">
        <v>73</v>
      </c>
      <c r="C18" s="49">
        <v>16</v>
      </c>
      <c r="D18" s="49">
        <v>5</v>
      </c>
      <c r="E18" s="49">
        <v>5</v>
      </c>
      <c r="F18" s="49">
        <v>6</v>
      </c>
      <c r="G18" s="49">
        <v>26</v>
      </c>
      <c r="H18" s="49">
        <v>22</v>
      </c>
      <c r="I18" s="49">
        <v>20</v>
      </c>
      <c r="J18" s="49">
        <v>4</v>
      </c>
      <c r="K18" s="5"/>
      <c r="L18" s="5"/>
    </row>
    <row r="19" spans="1:12" s="15" customFormat="1" ht="26.25" customHeight="1">
      <c r="A19" s="52">
        <v>7</v>
      </c>
      <c r="B19" s="25" t="s">
        <v>79</v>
      </c>
      <c r="C19" s="49">
        <v>16</v>
      </c>
      <c r="D19" s="49">
        <v>5</v>
      </c>
      <c r="E19" s="49">
        <v>1</v>
      </c>
      <c r="F19" s="49">
        <v>10</v>
      </c>
      <c r="G19" s="49">
        <v>27</v>
      </c>
      <c r="H19" s="49">
        <v>52</v>
      </c>
      <c r="I19" s="49">
        <v>16</v>
      </c>
      <c r="J19" s="49">
        <v>-25</v>
      </c>
      <c r="K19" s="5"/>
      <c r="L19" s="5"/>
    </row>
    <row r="20" spans="1:12" s="15" customFormat="1" ht="26.25" customHeight="1">
      <c r="A20" s="52">
        <v>8</v>
      </c>
      <c r="B20" s="25" t="s">
        <v>77</v>
      </c>
      <c r="C20" s="49">
        <v>16</v>
      </c>
      <c r="D20" s="49">
        <v>3</v>
      </c>
      <c r="E20" s="49">
        <v>0</v>
      </c>
      <c r="F20" s="49">
        <v>13</v>
      </c>
      <c r="G20" s="49">
        <v>18</v>
      </c>
      <c r="H20" s="49">
        <v>42</v>
      </c>
      <c r="I20" s="49">
        <v>9</v>
      </c>
      <c r="J20" s="49">
        <v>-24</v>
      </c>
      <c r="K20" s="5"/>
      <c r="L20" s="5"/>
    </row>
    <row r="21" spans="1:12" s="15" customFormat="1" ht="26.25" customHeight="1">
      <c r="A21" s="52">
        <v>9</v>
      </c>
      <c r="B21" s="25" t="s">
        <v>76</v>
      </c>
      <c r="C21" s="49">
        <v>16</v>
      </c>
      <c r="D21" s="49">
        <v>0</v>
      </c>
      <c r="E21" s="49">
        <v>0</v>
      </c>
      <c r="F21" s="49">
        <v>16</v>
      </c>
      <c r="G21" s="49">
        <v>3</v>
      </c>
      <c r="H21" s="49">
        <v>48</v>
      </c>
      <c r="I21" s="49">
        <v>0</v>
      </c>
      <c r="J21" s="49">
        <v>-45</v>
      </c>
      <c r="K21" s="5"/>
      <c r="L21" s="5"/>
    </row>
    <row r="22" spans="1:12" s="15" customFormat="1" ht="26.25" customHeight="1">
      <c r="A22" s="28" t="s">
        <v>160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2" customFormat="1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</row>
    <row r="24" spans="1:12" s="2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ht="18.75" customHeight="1">
      <c r="A31" s="13">
        <v>45207</v>
      </c>
      <c r="B31" s="14" t="s">
        <v>121</v>
      </c>
      <c r="C31" s="13" t="s">
        <v>111</v>
      </c>
      <c r="D31" s="14" t="s">
        <v>115</v>
      </c>
      <c r="E31" s="96" t="str">
        <f>B166</f>
        <v>ALTINSABAN SPOR</v>
      </c>
      <c r="F31" s="96"/>
      <c r="G31" s="96" t="str">
        <f>B159</f>
        <v>İNG. YENİCE SPOR</v>
      </c>
      <c r="H31" s="96"/>
      <c r="I31" s="14">
        <v>0</v>
      </c>
      <c r="J31" s="14">
        <v>0</v>
      </c>
      <c r="K31" s="5"/>
      <c r="L31" s="5"/>
    </row>
    <row r="32" spans="1:12" ht="18.75" customHeight="1">
      <c r="A32" s="13">
        <v>45207</v>
      </c>
      <c r="B32" s="14" t="s">
        <v>124</v>
      </c>
      <c r="C32" s="13" t="s">
        <v>111</v>
      </c>
      <c r="D32" s="14" t="s">
        <v>125</v>
      </c>
      <c r="E32" s="96" t="str">
        <f>B160</f>
        <v>ELBEYLİ ÜZÜM SPOR</v>
      </c>
      <c r="F32" s="96"/>
      <c r="G32" s="96" t="str">
        <f>B165</f>
        <v>BALKAN SPOR</v>
      </c>
      <c r="H32" s="96"/>
      <c r="I32" s="14">
        <v>3</v>
      </c>
      <c r="J32" s="14">
        <v>1</v>
      </c>
      <c r="K32" s="5"/>
      <c r="L32" s="5"/>
    </row>
    <row r="33" spans="1:12" ht="18.75" customHeight="1">
      <c r="A33" s="13">
        <v>45207</v>
      </c>
      <c r="B33" s="14" t="s">
        <v>126</v>
      </c>
      <c r="C33" s="13" t="s">
        <v>111</v>
      </c>
      <c r="D33" s="14"/>
      <c r="E33" s="96" t="str">
        <f>B164</f>
        <v>CUMALIKIZIK SPOR</v>
      </c>
      <c r="F33" s="96"/>
      <c r="G33" s="96" t="str">
        <f>B161</f>
        <v>BURSA MERİNOS SPOR</v>
      </c>
      <c r="H33" s="96"/>
      <c r="I33" s="14">
        <v>0</v>
      </c>
      <c r="J33" s="14">
        <v>3</v>
      </c>
      <c r="K33" s="5"/>
      <c r="L33" s="5"/>
    </row>
    <row r="34" spans="1:12" ht="18.75" customHeight="1">
      <c r="A34" s="13">
        <v>45207</v>
      </c>
      <c r="B34" s="14" t="s">
        <v>110</v>
      </c>
      <c r="C34" s="13" t="s">
        <v>111</v>
      </c>
      <c r="D34" s="14" t="s">
        <v>115</v>
      </c>
      <c r="E34" s="97" t="str">
        <f>B162</f>
        <v>BARBAROS SPOR</v>
      </c>
      <c r="F34" s="98"/>
      <c r="G34" s="97" t="str">
        <f>B163</f>
        <v>YAVUZSELİM G.BİR. </v>
      </c>
      <c r="H34" s="98"/>
      <c r="I34" s="14">
        <v>2</v>
      </c>
      <c r="J34" s="14">
        <v>2</v>
      </c>
      <c r="K34" s="5"/>
      <c r="L34" s="5"/>
    </row>
    <row r="35" spans="1:12" ht="18.75" customHeight="1">
      <c r="A35" s="14"/>
      <c r="B35" s="14"/>
      <c r="C35" s="14"/>
      <c r="D35" s="14"/>
      <c r="E35" s="97" t="str">
        <f>B167</f>
        <v>İNG. GENÇLER GÜCÜ 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ht="18.75" customHeight="1">
      <c r="A38" s="13">
        <v>45214</v>
      </c>
      <c r="B38" s="14" t="s">
        <v>131</v>
      </c>
      <c r="C38" s="13" t="s">
        <v>111</v>
      </c>
      <c r="D38" s="14" t="s">
        <v>146</v>
      </c>
      <c r="E38" s="96" t="str">
        <f>B165</f>
        <v>BALKAN SPOR</v>
      </c>
      <c r="F38" s="96"/>
      <c r="G38" s="96" t="str">
        <f>B167</f>
        <v>İNG. GENÇLER GÜCÜ </v>
      </c>
      <c r="H38" s="96"/>
      <c r="I38" s="14">
        <v>0</v>
      </c>
      <c r="J38" s="14">
        <v>2</v>
      </c>
      <c r="K38" s="5"/>
      <c r="L38" s="5"/>
    </row>
    <row r="39" spans="1:12" ht="18.75" customHeight="1">
      <c r="A39" s="13">
        <v>45214</v>
      </c>
      <c r="B39" s="14" t="s">
        <v>126</v>
      </c>
      <c r="C39" s="13" t="s">
        <v>111</v>
      </c>
      <c r="D39" s="14"/>
      <c r="E39" s="96" t="str">
        <f>B159</f>
        <v>İNG. YENİCE SPOR</v>
      </c>
      <c r="F39" s="96"/>
      <c r="G39" s="96" t="str">
        <f>B164</f>
        <v>CUMALIKIZIK SPOR</v>
      </c>
      <c r="H39" s="96"/>
      <c r="I39" s="14">
        <v>3</v>
      </c>
      <c r="J39" s="14">
        <v>0</v>
      </c>
      <c r="K39" s="5"/>
      <c r="L39" s="5"/>
    </row>
    <row r="40" spans="1:12" ht="18.75" customHeight="1">
      <c r="A40" s="13">
        <v>45214</v>
      </c>
      <c r="B40" s="14" t="s">
        <v>134</v>
      </c>
      <c r="C40" s="13" t="s">
        <v>111</v>
      </c>
      <c r="D40" s="14" t="s">
        <v>120</v>
      </c>
      <c r="E40" s="96" t="str">
        <f>B163</f>
        <v>YAVUZSELİM G.BİR. </v>
      </c>
      <c r="F40" s="96"/>
      <c r="G40" s="96" t="str">
        <f>B160</f>
        <v>ELBEYLİ ÜZÜM SPOR</v>
      </c>
      <c r="H40" s="96"/>
      <c r="I40" s="14">
        <v>3</v>
      </c>
      <c r="J40" s="14">
        <v>2</v>
      </c>
      <c r="K40" s="5"/>
      <c r="L40" s="5"/>
    </row>
    <row r="41" spans="1:12" ht="18.75" customHeight="1">
      <c r="A41" s="13">
        <v>45214</v>
      </c>
      <c r="B41" s="14" t="s">
        <v>153</v>
      </c>
      <c r="C41" s="13" t="s">
        <v>111</v>
      </c>
      <c r="D41" s="14" t="s">
        <v>146</v>
      </c>
      <c r="E41" s="97" t="str">
        <f>B161</f>
        <v>BURSA MERİNOS SPOR</v>
      </c>
      <c r="F41" s="98"/>
      <c r="G41" s="97" t="str">
        <f>B162</f>
        <v>BARBAROS SPOR</v>
      </c>
      <c r="H41" s="98"/>
      <c r="I41" s="14">
        <v>0</v>
      </c>
      <c r="J41" s="14">
        <v>3</v>
      </c>
      <c r="K41" s="5"/>
      <c r="L41" s="5"/>
    </row>
    <row r="42" spans="1:12" ht="18.75" customHeight="1">
      <c r="A42" s="14"/>
      <c r="B42" s="14"/>
      <c r="C42" s="14"/>
      <c r="D42" s="14"/>
      <c r="E42" s="97" t="str">
        <f>B166</f>
        <v>ALTINSABAN SPOR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ht="18.75" customHeight="1">
      <c r="A45" s="13">
        <v>45220</v>
      </c>
      <c r="B45" s="14" t="s">
        <v>126</v>
      </c>
      <c r="C45" s="13" t="s">
        <v>145</v>
      </c>
      <c r="D45" s="14"/>
      <c r="E45" s="96" t="str">
        <f>B164</f>
        <v>CUMALIKIZIK SPOR</v>
      </c>
      <c r="F45" s="96"/>
      <c r="G45" s="96" t="str">
        <f>B166</f>
        <v>ALTINSABAN SPOR</v>
      </c>
      <c r="H45" s="96"/>
      <c r="I45" s="14">
        <v>0</v>
      </c>
      <c r="J45" s="14">
        <v>3</v>
      </c>
      <c r="K45" s="5"/>
      <c r="L45" s="5"/>
    </row>
    <row r="46" spans="1:12" ht="18.75" customHeight="1">
      <c r="A46" s="13">
        <v>45220</v>
      </c>
      <c r="B46" s="14" t="s">
        <v>163</v>
      </c>
      <c r="C46" s="13" t="s">
        <v>145</v>
      </c>
      <c r="D46" s="14" t="s">
        <v>146</v>
      </c>
      <c r="E46" s="96" t="str">
        <f>B167</f>
        <v>İNG. GENÇLER GÜCÜ </v>
      </c>
      <c r="F46" s="96"/>
      <c r="G46" s="96" t="str">
        <f>B163</f>
        <v>YAVUZSELİM G.BİR. </v>
      </c>
      <c r="H46" s="96"/>
      <c r="I46" s="14">
        <v>0</v>
      </c>
      <c r="J46" s="14">
        <v>3</v>
      </c>
      <c r="K46" s="5"/>
      <c r="L46" s="5"/>
    </row>
    <row r="47" spans="1:12" ht="18.75" customHeight="1">
      <c r="A47" s="13">
        <v>45220</v>
      </c>
      <c r="B47" s="14" t="s">
        <v>110</v>
      </c>
      <c r="C47" s="13" t="s">
        <v>145</v>
      </c>
      <c r="D47" s="14" t="s">
        <v>146</v>
      </c>
      <c r="E47" s="96" t="str">
        <f>B162</f>
        <v>BARBAROS SPOR</v>
      </c>
      <c r="F47" s="96"/>
      <c r="G47" s="96" t="str">
        <f>B159</f>
        <v>İNG. YENİCE SPOR</v>
      </c>
      <c r="H47" s="96"/>
      <c r="I47" s="14">
        <v>4</v>
      </c>
      <c r="J47" s="14">
        <v>1</v>
      </c>
      <c r="K47" s="5"/>
      <c r="L47" s="5"/>
    </row>
    <row r="48" spans="1:12" ht="18.75" customHeight="1">
      <c r="A48" s="13">
        <v>45220</v>
      </c>
      <c r="B48" s="14" t="s">
        <v>124</v>
      </c>
      <c r="C48" s="13" t="s">
        <v>145</v>
      </c>
      <c r="D48" s="14" t="s">
        <v>146</v>
      </c>
      <c r="E48" s="97" t="str">
        <f>B160</f>
        <v>ELBEYLİ ÜZÜM SPOR</v>
      </c>
      <c r="F48" s="98"/>
      <c r="G48" s="97" t="str">
        <f>B161</f>
        <v>BURSA MERİNOS SPOR</v>
      </c>
      <c r="H48" s="98"/>
      <c r="I48" s="14">
        <v>2</v>
      </c>
      <c r="J48" s="14">
        <v>0</v>
      </c>
      <c r="K48" s="5"/>
      <c r="L48" s="5"/>
    </row>
    <row r="49" spans="1:12" ht="18.75" customHeight="1">
      <c r="A49" s="14"/>
      <c r="B49" s="14"/>
      <c r="C49" s="14"/>
      <c r="D49" s="14"/>
      <c r="E49" s="97" t="str">
        <f>B165</f>
        <v>BALKAN SPOR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ht="18.75" customHeight="1">
      <c r="A52" s="13">
        <v>45228</v>
      </c>
      <c r="B52" s="14" t="s">
        <v>134</v>
      </c>
      <c r="C52" s="13" t="s">
        <v>111</v>
      </c>
      <c r="D52" s="14" t="s">
        <v>120</v>
      </c>
      <c r="E52" s="96" t="str">
        <f>B163</f>
        <v>YAVUZSELİM G.BİR. </v>
      </c>
      <c r="F52" s="96"/>
      <c r="G52" s="96" t="str">
        <f>B165</f>
        <v>BALKAN SPOR</v>
      </c>
      <c r="H52" s="96"/>
      <c r="I52" s="14">
        <v>4</v>
      </c>
      <c r="J52" s="14">
        <v>1</v>
      </c>
      <c r="K52" s="5"/>
      <c r="L52" s="5"/>
    </row>
    <row r="53" spans="1:12" ht="18.75" customHeight="1">
      <c r="A53" s="13">
        <v>45227</v>
      </c>
      <c r="B53" s="14" t="s">
        <v>121</v>
      </c>
      <c r="C53" s="13" t="s">
        <v>145</v>
      </c>
      <c r="D53" s="14" t="s">
        <v>146</v>
      </c>
      <c r="E53" s="96" t="str">
        <f>B166</f>
        <v>ALTINSABAN SPOR</v>
      </c>
      <c r="F53" s="96"/>
      <c r="G53" s="96" t="str">
        <f>B162</f>
        <v>BARBAROS SPOR</v>
      </c>
      <c r="H53" s="96"/>
      <c r="I53" s="14">
        <v>1</v>
      </c>
      <c r="J53" s="14">
        <v>1</v>
      </c>
      <c r="K53" s="5"/>
      <c r="L53" s="5"/>
    </row>
    <row r="54" spans="1:12" ht="18.75" customHeight="1">
      <c r="A54" s="13">
        <v>45228</v>
      </c>
      <c r="B54" s="14" t="s">
        <v>153</v>
      </c>
      <c r="C54" s="13" t="s">
        <v>111</v>
      </c>
      <c r="D54" s="14" t="s">
        <v>146</v>
      </c>
      <c r="E54" s="96" t="str">
        <f>B161</f>
        <v>BURSA MERİNOS SPOR</v>
      </c>
      <c r="F54" s="96"/>
      <c r="G54" s="96" t="str">
        <f>B167</f>
        <v>İNG. GENÇLER GÜCÜ </v>
      </c>
      <c r="H54" s="96"/>
      <c r="I54" s="14">
        <v>5</v>
      </c>
      <c r="J54" s="14">
        <v>1</v>
      </c>
      <c r="K54" s="5"/>
      <c r="L54" s="5"/>
    </row>
    <row r="55" spans="1:12" ht="18.75" customHeight="1">
      <c r="A55" s="13">
        <v>45228</v>
      </c>
      <c r="B55" s="14" t="s">
        <v>167</v>
      </c>
      <c r="C55" s="13" t="s">
        <v>111</v>
      </c>
      <c r="D55" s="14" t="s">
        <v>146</v>
      </c>
      <c r="E55" s="97" t="str">
        <f>B159</f>
        <v>İNG. YENİCE SPOR</v>
      </c>
      <c r="F55" s="98"/>
      <c r="G55" s="97" t="str">
        <f>B160</f>
        <v>ELBEYLİ ÜZÜM SPOR</v>
      </c>
      <c r="H55" s="98"/>
      <c r="I55" s="14">
        <v>0</v>
      </c>
      <c r="J55" s="14">
        <v>0</v>
      </c>
      <c r="K55" s="5"/>
      <c r="L55" s="5"/>
    </row>
    <row r="56" spans="1:12" ht="18.75" customHeight="1">
      <c r="A56" s="14"/>
      <c r="B56" s="14"/>
      <c r="C56" s="14"/>
      <c r="D56" s="14"/>
      <c r="E56" s="97" t="str">
        <f>B164</f>
        <v>CUMALIKIZIK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ht="18.75" customHeight="1">
      <c r="A59" s="13">
        <v>45235</v>
      </c>
      <c r="B59" s="14" t="s">
        <v>126</v>
      </c>
      <c r="C59" s="14" t="s">
        <v>111</v>
      </c>
      <c r="D59" s="14"/>
      <c r="E59" s="96" t="str">
        <f>B162</f>
        <v>BARBAROS SPOR</v>
      </c>
      <c r="F59" s="96"/>
      <c r="G59" s="96" t="str">
        <f>B164</f>
        <v>CUMALIKIZIK SPOR</v>
      </c>
      <c r="H59" s="96"/>
      <c r="I59" s="14">
        <v>3</v>
      </c>
      <c r="J59" s="14">
        <v>0</v>
      </c>
      <c r="K59" s="5"/>
      <c r="L59" s="5"/>
    </row>
    <row r="60" spans="1:12" ht="18.75" customHeight="1">
      <c r="A60" s="13">
        <v>45235</v>
      </c>
      <c r="B60" s="14" t="s">
        <v>129</v>
      </c>
      <c r="C60" s="14" t="s">
        <v>111</v>
      </c>
      <c r="D60" s="14" t="s">
        <v>120</v>
      </c>
      <c r="E60" s="96" t="str">
        <f>B165</f>
        <v>BALKAN SPOR</v>
      </c>
      <c r="F60" s="96"/>
      <c r="G60" s="96" t="str">
        <f>B161</f>
        <v>BURSA MERİNOS SPOR</v>
      </c>
      <c r="H60" s="96"/>
      <c r="I60" s="14">
        <v>1</v>
      </c>
      <c r="J60" s="14">
        <v>2</v>
      </c>
      <c r="K60" s="5"/>
      <c r="L60" s="5"/>
    </row>
    <row r="61" spans="1:12" ht="18.75" customHeight="1">
      <c r="A61" s="13">
        <v>45235</v>
      </c>
      <c r="B61" s="14" t="s">
        <v>124</v>
      </c>
      <c r="C61" s="14" t="s">
        <v>111</v>
      </c>
      <c r="D61" s="14" t="s">
        <v>120</v>
      </c>
      <c r="E61" s="96" t="str">
        <f>B160</f>
        <v>ELBEYLİ ÜZÜM SPOR</v>
      </c>
      <c r="F61" s="96"/>
      <c r="G61" s="96" t="str">
        <f>B166</f>
        <v>ALTINSABAN SPOR</v>
      </c>
      <c r="H61" s="96"/>
      <c r="I61" s="14">
        <v>2</v>
      </c>
      <c r="J61" s="14">
        <v>1</v>
      </c>
      <c r="K61" s="5"/>
      <c r="L61" s="5"/>
    </row>
    <row r="62" spans="1:12" ht="18.75" customHeight="1">
      <c r="A62" s="13">
        <v>45235</v>
      </c>
      <c r="B62" s="14" t="s">
        <v>151</v>
      </c>
      <c r="C62" s="14" t="s">
        <v>111</v>
      </c>
      <c r="D62" s="14" t="s">
        <v>168</v>
      </c>
      <c r="E62" s="97" t="str">
        <f>B167</f>
        <v>İNG. GENÇLER GÜCÜ </v>
      </c>
      <c r="F62" s="98"/>
      <c r="G62" s="97" t="str">
        <f>B159</f>
        <v>İNG. YENİCE SPOR</v>
      </c>
      <c r="H62" s="98"/>
      <c r="I62" s="14">
        <v>1</v>
      </c>
      <c r="J62" s="14">
        <v>6</v>
      </c>
      <c r="K62" s="5"/>
      <c r="L62" s="5"/>
    </row>
    <row r="63" spans="1:12" ht="18.75" customHeight="1">
      <c r="A63" s="14"/>
      <c r="B63" s="14"/>
      <c r="C63" s="14"/>
      <c r="D63" s="14"/>
      <c r="E63" s="97" t="str">
        <f>B163</f>
        <v>YAVUZSELİM G.BİR. 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ht="18.75" customHeight="1">
      <c r="A66" s="13">
        <v>45241</v>
      </c>
      <c r="B66" s="14" t="s">
        <v>153</v>
      </c>
      <c r="C66" s="13" t="s">
        <v>145</v>
      </c>
      <c r="D66" s="14" t="s">
        <v>146</v>
      </c>
      <c r="E66" s="96" t="str">
        <f>B161</f>
        <v>BURSA MERİNOS SPOR</v>
      </c>
      <c r="F66" s="96"/>
      <c r="G66" s="96" t="str">
        <f>B163</f>
        <v>YAVUZSELİM G.BİR. </v>
      </c>
      <c r="H66" s="96"/>
      <c r="I66" s="14">
        <v>1</v>
      </c>
      <c r="J66" s="14">
        <v>4</v>
      </c>
      <c r="K66" s="5"/>
      <c r="L66" s="5"/>
    </row>
    <row r="67" spans="1:12" ht="18.75" customHeight="1">
      <c r="A67" s="13">
        <v>45241</v>
      </c>
      <c r="B67" s="14" t="s">
        <v>126</v>
      </c>
      <c r="C67" s="13" t="s">
        <v>145</v>
      </c>
      <c r="D67" s="14"/>
      <c r="E67" s="96" t="str">
        <f>B164</f>
        <v>CUMALIKIZIK SPOR</v>
      </c>
      <c r="F67" s="96"/>
      <c r="G67" s="96" t="str">
        <f>B160</f>
        <v>ELBEYLİ ÜZÜM SPOR</v>
      </c>
      <c r="H67" s="96"/>
      <c r="I67" s="14">
        <v>0</v>
      </c>
      <c r="J67" s="14">
        <v>3</v>
      </c>
      <c r="K67" s="5"/>
      <c r="L67" s="5"/>
    </row>
    <row r="68" spans="1:12" ht="18.75" customHeight="1">
      <c r="A68" s="13">
        <v>45241</v>
      </c>
      <c r="B68" s="14" t="s">
        <v>167</v>
      </c>
      <c r="C68" s="13" t="s">
        <v>145</v>
      </c>
      <c r="D68" s="14" t="s">
        <v>146</v>
      </c>
      <c r="E68" s="96" t="str">
        <f>B159</f>
        <v>İNG. YENİCE SPOR</v>
      </c>
      <c r="F68" s="96"/>
      <c r="G68" s="96" t="str">
        <f>B165</f>
        <v>BALKAN SPOR</v>
      </c>
      <c r="H68" s="96"/>
      <c r="I68" s="14">
        <v>2</v>
      </c>
      <c r="J68" s="14">
        <v>1</v>
      </c>
      <c r="K68" s="5"/>
      <c r="L68" s="5"/>
    </row>
    <row r="69" spans="1:12" ht="18.75" customHeight="1">
      <c r="A69" s="13">
        <v>45241</v>
      </c>
      <c r="B69" s="14" t="s">
        <v>110</v>
      </c>
      <c r="C69" s="13" t="s">
        <v>145</v>
      </c>
      <c r="D69" s="14" t="s">
        <v>146</v>
      </c>
      <c r="E69" s="97" t="str">
        <f>B166</f>
        <v>ALTINSABAN SPOR</v>
      </c>
      <c r="F69" s="98"/>
      <c r="G69" s="97" t="str">
        <f>B167</f>
        <v>İNG. GENÇLER GÜCÜ </v>
      </c>
      <c r="H69" s="98"/>
      <c r="I69" s="14">
        <v>3</v>
      </c>
      <c r="J69" s="14">
        <v>1</v>
      </c>
      <c r="K69" s="5"/>
      <c r="L69" s="5"/>
    </row>
    <row r="70" spans="1:12" ht="18.75" customHeight="1">
      <c r="A70" s="14"/>
      <c r="B70" s="14"/>
      <c r="C70" s="14"/>
      <c r="D70" s="14"/>
      <c r="E70" s="97" t="str">
        <f>B162</f>
        <v>BARBAROS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ht="18.75" customHeight="1">
      <c r="A73" s="13">
        <v>45249</v>
      </c>
      <c r="B73" s="14" t="s">
        <v>124</v>
      </c>
      <c r="C73" s="13" t="s">
        <v>111</v>
      </c>
      <c r="D73" s="14" t="s">
        <v>146</v>
      </c>
      <c r="E73" s="96" t="str">
        <f>B160</f>
        <v>ELBEYLİ ÜZÜM SPOR</v>
      </c>
      <c r="F73" s="96"/>
      <c r="G73" s="96" t="str">
        <f>B162</f>
        <v>BARBAROS SPOR</v>
      </c>
      <c r="H73" s="96"/>
      <c r="I73" s="14">
        <v>3</v>
      </c>
      <c r="J73" s="14">
        <v>2</v>
      </c>
      <c r="K73" s="5"/>
      <c r="L73" s="5"/>
    </row>
    <row r="74" spans="1:12" ht="18.75" customHeight="1">
      <c r="A74" s="13">
        <v>45249</v>
      </c>
      <c r="B74" s="14" t="s">
        <v>134</v>
      </c>
      <c r="C74" s="13" t="s">
        <v>111</v>
      </c>
      <c r="D74" s="14" t="s">
        <v>146</v>
      </c>
      <c r="E74" s="96" t="str">
        <f>B163</f>
        <v>YAVUZSELİM G.BİR. </v>
      </c>
      <c r="F74" s="96"/>
      <c r="G74" s="96" t="str">
        <f>B159</f>
        <v>İNG. YENİCE SPOR</v>
      </c>
      <c r="H74" s="96"/>
      <c r="I74" s="14">
        <v>2</v>
      </c>
      <c r="J74" s="14">
        <v>0</v>
      </c>
      <c r="K74" s="5"/>
      <c r="L74" s="5"/>
    </row>
    <row r="75" spans="1:12" ht="18.75" customHeight="1">
      <c r="A75" s="13">
        <v>45249</v>
      </c>
      <c r="B75" s="14" t="s">
        <v>126</v>
      </c>
      <c r="C75" s="13" t="s">
        <v>111</v>
      </c>
      <c r="D75" s="14" t="s">
        <v>120</v>
      </c>
      <c r="E75" s="96" t="str">
        <f>B167</f>
        <v>İNG. GENÇLER GÜCÜ </v>
      </c>
      <c r="F75" s="96"/>
      <c r="G75" s="96" t="str">
        <f>B164</f>
        <v>CUMALIKIZIK SPOR</v>
      </c>
      <c r="H75" s="96"/>
      <c r="I75" s="14">
        <v>3</v>
      </c>
      <c r="J75" s="14">
        <v>0</v>
      </c>
      <c r="K75" s="5"/>
      <c r="L75" s="5"/>
    </row>
    <row r="76" spans="1:12" ht="18.75" customHeight="1">
      <c r="A76" s="13">
        <v>45249</v>
      </c>
      <c r="B76" s="14" t="s">
        <v>135</v>
      </c>
      <c r="C76" s="13" t="s">
        <v>111</v>
      </c>
      <c r="D76" s="14" t="s">
        <v>120</v>
      </c>
      <c r="E76" s="97" t="str">
        <f>B165</f>
        <v>BALKAN SPOR</v>
      </c>
      <c r="F76" s="98"/>
      <c r="G76" s="97" t="str">
        <f>B166</f>
        <v>ALTINSABAN SPOR</v>
      </c>
      <c r="H76" s="98"/>
      <c r="I76" s="14">
        <v>0</v>
      </c>
      <c r="J76" s="14">
        <v>2</v>
      </c>
      <c r="K76" s="5"/>
      <c r="L76" s="5"/>
    </row>
    <row r="77" spans="1:12" ht="18.75" customHeight="1">
      <c r="A77" s="14"/>
      <c r="B77" s="14"/>
      <c r="C77" s="14"/>
      <c r="D77" s="14"/>
      <c r="E77" s="97" t="str">
        <f>B161</f>
        <v>BURSA MERİNOS SPOR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ht="18.75" customHeight="1">
      <c r="A80" s="13">
        <v>45256</v>
      </c>
      <c r="B80" s="14" t="s">
        <v>167</v>
      </c>
      <c r="C80" s="13" t="s">
        <v>111</v>
      </c>
      <c r="D80" s="14" t="s">
        <v>146</v>
      </c>
      <c r="E80" s="96" t="str">
        <f>B159</f>
        <v>İNG. YENİCE SPOR</v>
      </c>
      <c r="F80" s="96"/>
      <c r="G80" s="96" t="str">
        <f>B161</f>
        <v>BURSA MERİNOS SPOR</v>
      </c>
      <c r="H80" s="96"/>
      <c r="I80" s="14">
        <v>4</v>
      </c>
      <c r="J80" s="14">
        <v>0</v>
      </c>
      <c r="K80" s="5"/>
      <c r="L80" s="5"/>
    </row>
    <row r="81" spans="1:12" ht="18.75" customHeight="1">
      <c r="A81" s="13">
        <v>45256</v>
      </c>
      <c r="B81" s="14" t="s">
        <v>110</v>
      </c>
      <c r="C81" s="13" t="s">
        <v>111</v>
      </c>
      <c r="D81" s="14" t="s">
        <v>146</v>
      </c>
      <c r="E81" s="96" t="str">
        <f>B162</f>
        <v>BARBAROS SPOR</v>
      </c>
      <c r="F81" s="96"/>
      <c r="G81" s="96" t="str">
        <f>B167</f>
        <v>İNG. GENÇLER GÜCÜ </v>
      </c>
      <c r="H81" s="96"/>
      <c r="I81" s="14">
        <v>8</v>
      </c>
      <c r="J81" s="14">
        <v>1</v>
      </c>
      <c r="K81" s="5"/>
      <c r="L81" s="5"/>
    </row>
    <row r="82" spans="1:12" ht="18.75" customHeight="1">
      <c r="A82" s="13">
        <v>45256</v>
      </c>
      <c r="B82" s="14" t="s">
        <v>133</v>
      </c>
      <c r="C82" s="13" t="s">
        <v>111</v>
      </c>
      <c r="D82" s="14" t="s">
        <v>120</v>
      </c>
      <c r="E82" s="96" t="str">
        <f>B166</f>
        <v>ALTINSABAN SPOR</v>
      </c>
      <c r="F82" s="96"/>
      <c r="G82" s="96" t="str">
        <f>B163</f>
        <v>YAVUZSELİM G.BİR. </v>
      </c>
      <c r="H82" s="96"/>
      <c r="I82" s="14">
        <v>1</v>
      </c>
      <c r="J82" s="14">
        <v>2</v>
      </c>
      <c r="K82" s="5"/>
      <c r="L82" s="5"/>
    </row>
    <row r="83" spans="1:12" ht="18.75" customHeight="1">
      <c r="A83" s="13">
        <v>45256</v>
      </c>
      <c r="B83" s="14" t="s">
        <v>126</v>
      </c>
      <c r="C83" s="13" t="s">
        <v>111</v>
      </c>
      <c r="D83" s="14"/>
      <c r="E83" s="97" t="str">
        <f>B164</f>
        <v>CUMALIKIZIK SPOR</v>
      </c>
      <c r="F83" s="98"/>
      <c r="G83" s="97" t="str">
        <f>B165</f>
        <v>BALKAN SPOR</v>
      </c>
      <c r="H83" s="98"/>
      <c r="I83" s="14">
        <v>0</v>
      </c>
      <c r="J83" s="14">
        <v>3</v>
      </c>
      <c r="K83" s="5"/>
      <c r="L83" s="5"/>
    </row>
    <row r="84" spans="1:12" ht="18.75" customHeight="1">
      <c r="A84" s="14"/>
      <c r="B84" s="14"/>
      <c r="C84" s="14"/>
      <c r="D84" s="14"/>
      <c r="E84" s="97" t="str">
        <f>B160</f>
        <v>ELBEYLİ ÜZÜM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ht="18.75" customHeight="1">
      <c r="A87" s="13">
        <v>45263</v>
      </c>
      <c r="B87" s="14" t="s">
        <v>151</v>
      </c>
      <c r="C87" s="13" t="s">
        <v>111</v>
      </c>
      <c r="D87" s="14" t="s">
        <v>146</v>
      </c>
      <c r="E87" s="96" t="str">
        <f>B167</f>
        <v>İNG. GENÇLER GÜCÜ </v>
      </c>
      <c r="F87" s="96"/>
      <c r="G87" s="96" t="str">
        <f>B160</f>
        <v>ELBEYLİ ÜZÜM SPOR</v>
      </c>
      <c r="H87" s="96"/>
      <c r="I87" s="14">
        <v>1</v>
      </c>
      <c r="J87" s="14">
        <v>2</v>
      </c>
      <c r="K87" s="5"/>
      <c r="L87" s="5"/>
    </row>
    <row r="88" spans="1:12" ht="18.75" customHeight="1">
      <c r="A88" s="13">
        <v>45263</v>
      </c>
      <c r="B88" s="14" t="s">
        <v>153</v>
      </c>
      <c r="C88" s="13" t="s">
        <v>111</v>
      </c>
      <c r="D88" s="14" t="s">
        <v>146</v>
      </c>
      <c r="E88" s="96" t="str">
        <f>B161</f>
        <v>BURSA MERİNOS SPOR</v>
      </c>
      <c r="F88" s="96"/>
      <c r="G88" s="96" t="str">
        <f>B166</f>
        <v>ALTINSABAN SPOR</v>
      </c>
      <c r="H88" s="96"/>
      <c r="I88" s="14">
        <v>2</v>
      </c>
      <c r="J88" s="14">
        <v>2</v>
      </c>
      <c r="K88" s="5"/>
      <c r="L88" s="5"/>
    </row>
    <row r="89" spans="1:12" ht="18.75" customHeight="1">
      <c r="A89" s="13">
        <v>45263</v>
      </c>
      <c r="B89" s="14" t="s">
        <v>135</v>
      </c>
      <c r="C89" s="13" t="s">
        <v>111</v>
      </c>
      <c r="D89" s="27" t="s">
        <v>112</v>
      </c>
      <c r="E89" s="96" t="str">
        <f>B165</f>
        <v>BALKAN SPOR</v>
      </c>
      <c r="F89" s="96"/>
      <c r="G89" s="96" t="str">
        <f>B162</f>
        <v>BARBAROS SPOR</v>
      </c>
      <c r="H89" s="96"/>
      <c r="I89" s="14">
        <v>2</v>
      </c>
      <c r="J89" s="14">
        <v>5</v>
      </c>
      <c r="K89" s="5"/>
      <c r="L89" s="5"/>
    </row>
    <row r="90" spans="1:12" ht="18.75" customHeight="1">
      <c r="A90" s="13">
        <v>45263</v>
      </c>
      <c r="B90" s="14" t="s">
        <v>134</v>
      </c>
      <c r="C90" s="13" t="s">
        <v>111</v>
      </c>
      <c r="D90" s="27" t="s">
        <v>120</v>
      </c>
      <c r="E90" s="97" t="str">
        <f>B163</f>
        <v>YAVUZSELİM G.BİR. </v>
      </c>
      <c r="F90" s="98"/>
      <c r="G90" s="97" t="str">
        <f>B164</f>
        <v>CUMALIKIZIK SPOR</v>
      </c>
      <c r="H90" s="98"/>
      <c r="I90" s="14">
        <v>3</v>
      </c>
      <c r="J90" s="14">
        <v>0</v>
      </c>
      <c r="K90" s="5"/>
      <c r="L90" s="5"/>
    </row>
    <row r="91" spans="1:12" ht="18.75" customHeight="1">
      <c r="A91" s="14"/>
      <c r="B91" s="14"/>
      <c r="C91" s="14"/>
      <c r="D91" s="27"/>
      <c r="E91" s="97" t="str">
        <f>B159</f>
        <v>İNG. YENİCE SPOR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ht="18.75" customHeight="1">
      <c r="A95" s="13">
        <v>45269</v>
      </c>
      <c r="B95" s="14" t="s">
        <v>167</v>
      </c>
      <c r="C95" s="13" t="s">
        <v>145</v>
      </c>
      <c r="D95" s="14" t="s">
        <v>146</v>
      </c>
      <c r="E95" s="96" t="str">
        <f>E91</f>
        <v>İNG. YENİCE SPOR</v>
      </c>
      <c r="F95" s="96"/>
      <c r="G95" s="96" t="str">
        <f>G88</f>
        <v>ALTINSABAN SPOR</v>
      </c>
      <c r="H95" s="96"/>
      <c r="I95" s="14">
        <v>1</v>
      </c>
      <c r="J95" s="14">
        <v>2</v>
      </c>
      <c r="K95" s="5"/>
      <c r="L95" s="5"/>
    </row>
    <row r="96" spans="1:12" ht="18.75" customHeight="1">
      <c r="A96" s="13">
        <v>45269</v>
      </c>
      <c r="B96" s="14" t="s">
        <v>135</v>
      </c>
      <c r="C96" s="13" t="s">
        <v>145</v>
      </c>
      <c r="D96" s="14" t="s">
        <v>146</v>
      </c>
      <c r="E96" s="96" t="str">
        <f>E89</f>
        <v>BALKAN SPOR</v>
      </c>
      <c r="F96" s="96"/>
      <c r="G96" s="96" t="str">
        <f>G87</f>
        <v>ELBEYLİ ÜZÜM SPOR</v>
      </c>
      <c r="H96" s="96"/>
      <c r="I96" s="14">
        <v>0</v>
      </c>
      <c r="J96" s="14">
        <v>3</v>
      </c>
      <c r="K96" s="5"/>
      <c r="L96" s="5"/>
    </row>
    <row r="97" spans="1:12" ht="18.75" customHeight="1">
      <c r="A97" s="13">
        <v>45269</v>
      </c>
      <c r="B97" s="14" t="s">
        <v>126</v>
      </c>
      <c r="C97" s="13" t="s">
        <v>145</v>
      </c>
      <c r="D97" s="14"/>
      <c r="E97" s="96" t="str">
        <f>E88</f>
        <v>BURSA MERİNOS SPOR</v>
      </c>
      <c r="F97" s="96"/>
      <c r="G97" s="96" t="str">
        <f>G90</f>
        <v>CUMALIKIZIK SPOR</v>
      </c>
      <c r="H97" s="96"/>
      <c r="I97" s="14">
        <v>3</v>
      </c>
      <c r="J97" s="14">
        <v>0</v>
      </c>
      <c r="K97" s="5"/>
      <c r="L97" s="5"/>
    </row>
    <row r="98" spans="1:12" ht="18.75" customHeight="1">
      <c r="A98" s="13">
        <v>45269</v>
      </c>
      <c r="B98" s="14" t="s">
        <v>134</v>
      </c>
      <c r="C98" s="13" t="s">
        <v>145</v>
      </c>
      <c r="D98" s="14" t="s">
        <v>120</v>
      </c>
      <c r="E98" s="97" t="str">
        <f>E90</f>
        <v>YAVUZSELİM G.BİR. </v>
      </c>
      <c r="F98" s="98"/>
      <c r="G98" s="97" t="str">
        <f>G89</f>
        <v>BARBAROS SPOR</v>
      </c>
      <c r="H98" s="98"/>
      <c r="I98" s="14">
        <v>4</v>
      </c>
      <c r="J98" s="14">
        <v>1</v>
      </c>
      <c r="K98" s="5"/>
      <c r="L98" s="5"/>
    </row>
    <row r="99" spans="1:12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İNG. GENÇLER GÜCÜ </v>
      </c>
      <c r="H99" s="98"/>
      <c r="I99" s="14"/>
      <c r="J99" s="14"/>
      <c r="K99" s="5"/>
      <c r="L99" s="5"/>
    </row>
    <row r="100" spans="1:12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ht="18.75" customHeight="1">
      <c r="A102" s="13">
        <v>45284</v>
      </c>
      <c r="B102" s="14" t="s">
        <v>163</v>
      </c>
      <c r="C102" s="13" t="s">
        <v>111</v>
      </c>
      <c r="D102" s="14" t="s">
        <v>120</v>
      </c>
      <c r="E102" s="96" t="str">
        <f>G99</f>
        <v>İNG. GENÇLER GÜCÜ </v>
      </c>
      <c r="F102" s="96"/>
      <c r="G102" s="96" t="str">
        <f>E96</f>
        <v>BALKAN SPOR</v>
      </c>
      <c r="H102" s="96"/>
      <c r="I102" s="14">
        <v>6</v>
      </c>
      <c r="J102" s="14">
        <v>3</v>
      </c>
      <c r="K102" s="5"/>
      <c r="L102" s="5"/>
    </row>
    <row r="103" spans="1:12" ht="18.75" customHeight="1">
      <c r="A103" s="13">
        <v>45284</v>
      </c>
      <c r="B103" s="14" t="s">
        <v>126</v>
      </c>
      <c r="C103" s="13" t="s">
        <v>111</v>
      </c>
      <c r="D103" s="14"/>
      <c r="E103" s="96" t="str">
        <f>G97</f>
        <v>CUMALIKIZIK SPOR</v>
      </c>
      <c r="F103" s="96"/>
      <c r="G103" s="96" t="str">
        <f>E95</f>
        <v>İNG. YENİCE SPOR</v>
      </c>
      <c r="H103" s="96"/>
      <c r="I103" s="14">
        <v>0</v>
      </c>
      <c r="J103" s="14">
        <v>3</v>
      </c>
      <c r="K103" s="5"/>
      <c r="L103" s="5"/>
    </row>
    <row r="104" spans="1:12" ht="18.75" customHeight="1">
      <c r="A104" s="13">
        <v>45284</v>
      </c>
      <c r="B104" s="14" t="s">
        <v>124</v>
      </c>
      <c r="C104" s="13" t="s">
        <v>111</v>
      </c>
      <c r="D104" s="14" t="s">
        <v>158</v>
      </c>
      <c r="E104" s="96" t="str">
        <f>G96</f>
        <v>ELBEYLİ ÜZÜM SPOR</v>
      </c>
      <c r="F104" s="96"/>
      <c r="G104" s="96" t="str">
        <f>E98</f>
        <v>YAVUZSELİM G.BİR. </v>
      </c>
      <c r="H104" s="96"/>
      <c r="I104" s="14">
        <v>0</v>
      </c>
      <c r="J104" s="14">
        <v>2</v>
      </c>
      <c r="K104" s="5"/>
      <c r="L104" s="5"/>
    </row>
    <row r="105" spans="1:12" ht="18.75" customHeight="1">
      <c r="A105" s="13">
        <v>45284</v>
      </c>
      <c r="B105" s="14" t="s">
        <v>133</v>
      </c>
      <c r="C105" s="13" t="s">
        <v>111</v>
      </c>
      <c r="D105" s="14" t="s">
        <v>120</v>
      </c>
      <c r="E105" s="96" t="str">
        <f>G98</f>
        <v>BARBAROS SPOR</v>
      </c>
      <c r="F105" s="96"/>
      <c r="G105" s="96" t="str">
        <f>E97</f>
        <v>BURSA MERİNOS SPOR</v>
      </c>
      <c r="H105" s="96"/>
      <c r="I105" s="14">
        <v>1</v>
      </c>
      <c r="J105" s="14">
        <v>2</v>
      </c>
      <c r="K105" s="5"/>
      <c r="L105" s="5"/>
    </row>
    <row r="106" spans="1:12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ALTINSABAN SPOR</v>
      </c>
      <c r="H106" s="98"/>
      <c r="I106" s="14"/>
      <c r="J106" s="14"/>
      <c r="K106" s="5"/>
      <c r="L106" s="5"/>
    </row>
    <row r="107" spans="1:12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ht="18.75" customHeight="1">
      <c r="A109" s="13">
        <v>45298</v>
      </c>
      <c r="B109" s="14" t="s">
        <v>126</v>
      </c>
      <c r="C109" s="13" t="s">
        <v>111</v>
      </c>
      <c r="D109" s="14"/>
      <c r="E109" s="96" t="str">
        <f>G106</f>
        <v>ALTINSABAN SPOR</v>
      </c>
      <c r="F109" s="96"/>
      <c r="G109" s="96" t="str">
        <f>E103</f>
        <v>CUMALIKIZIK SPOR</v>
      </c>
      <c r="H109" s="96"/>
      <c r="I109" s="14">
        <v>3</v>
      </c>
      <c r="J109" s="14">
        <v>0</v>
      </c>
      <c r="K109" s="5"/>
      <c r="L109" s="5"/>
    </row>
    <row r="110" spans="1:12" ht="18.75" customHeight="1">
      <c r="A110" s="13">
        <v>45298</v>
      </c>
      <c r="B110" s="14" t="s">
        <v>134</v>
      </c>
      <c r="C110" s="13" t="s">
        <v>111</v>
      </c>
      <c r="D110" s="14" t="s">
        <v>120</v>
      </c>
      <c r="E110" s="96" t="str">
        <f>G104</f>
        <v>YAVUZSELİM G.BİR. </v>
      </c>
      <c r="F110" s="96"/>
      <c r="G110" s="96" t="str">
        <f>E102</f>
        <v>İNG. GENÇLER GÜCÜ </v>
      </c>
      <c r="H110" s="96"/>
      <c r="I110" s="14">
        <v>9</v>
      </c>
      <c r="J110" s="14">
        <v>1</v>
      </c>
      <c r="K110" s="5"/>
      <c r="L110" s="5"/>
    </row>
    <row r="111" spans="1:12" ht="18.75" customHeight="1">
      <c r="A111" s="13">
        <v>45298</v>
      </c>
      <c r="B111" s="14" t="s">
        <v>132</v>
      </c>
      <c r="C111" s="13" t="s">
        <v>111</v>
      </c>
      <c r="D111" s="14" t="s">
        <v>146</v>
      </c>
      <c r="E111" s="96" t="str">
        <f>G103</f>
        <v>İNG. YENİCE SPOR</v>
      </c>
      <c r="F111" s="96"/>
      <c r="G111" s="96" t="str">
        <f>E105</f>
        <v>BARBAROS SPOR</v>
      </c>
      <c r="H111" s="96"/>
      <c r="I111" s="14">
        <v>2</v>
      </c>
      <c r="J111" s="14">
        <v>2</v>
      </c>
      <c r="K111" s="5"/>
      <c r="L111" s="5"/>
    </row>
    <row r="112" spans="1:12" ht="18.75" customHeight="1">
      <c r="A112" s="13">
        <v>45298</v>
      </c>
      <c r="B112" s="14" t="s">
        <v>153</v>
      </c>
      <c r="C112" s="13" t="s">
        <v>111</v>
      </c>
      <c r="D112" s="14" t="s">
        <v>146</v>
      </c>
      <c r="E112" s="96" t="str">
        <f>G105</f>
        <v>BURSA MERİNOS SPOR</v>
      </c>
      <c r="F112" s="96"/>
      <c r="G112" s="96" t="str">
        <f>E104</f>
        <v>ELBEYLİ ÜZÜM SPOR</v>
      </c>
      <c r="H112" s="96"/>
      <c r="I112" s="14">
        <v>0</v>
      </c>
      <c r="J112" s="14">
        <v>1</v>
      </c>
      <c r="K112" s="5"/>
      <c r="L112" s="5"/>
    </row>
    <row r="113" spans="1:12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BALKAN SPOR</v>
      </c>
      <c r="H113" s="98"/>
      <c r="I113" s="14"/>
      <c r="J113" s="14"/>
      <c r="K113" s="5"/>
      <c r="L113" s="5"/>
    </row>
    <row r="114" spans="1:12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ht="18.75" customHeight="1">
      <c r="A116" s="13">
        <v>45301</v>
      </c>
      <c r="B116" s="14" t="s">
        <v>131</v>
      </c>
      <c r="C116" s="13" t="s">
        <v>175</v>
      </c>
      <c r="D116" s="14" t="s">
        <v>146</v>
      </c>
      <c r="E116" s="96" t="str">
        <f>G113</f>
        <v>BALKAN SPOR</v>
      </c>
      <c r="F116" s="96"/>
      <c r="G116" s="96" t="str">
        <f>E110</f>
        <v>YAVUZSELİM G.BİR. </v>
      </c>
      <c r="H116" s="96"/>
      <c r="I116" s="14">
        <v>0</v>
      </c>
      <c r="J116" s="14">
        <v>6</v>
      </c>
      <c r="K116" s="5"/>
      <c r="L116" s="5"/>
    </row>
    <row r="117" spans="1:12" ht="18.75" customHeight="1">
      <c r="A117" s="13">
        <v>45301</v>
      </c>
      <c r="B117" s="14" t="s">
        <v>110</v>
      </c>
      <c r="C117" s="13" t="s">
        <v>175</v>
      </c>
      <c r="D117" s="14" t="s">
        <v>146</v>
      </c>
      <c r="E117" s="96" t="str">
        <f>G111</f>
        <v>BARBAROS SPOR</v>
      </c>
      <c r="F117" s="96"/>
      <c r="G117" s="96" t="str">
        <f>E109</f>
        <v>ALTINSABAN SPOR</v>
      </c>
      <c r="H117" s="96"/>
      <c r="I117" s="14">
        <v>1</v>
      </c>
      <c r="J117" s="14">
        <v>0</v>
      </c>
      <c r="K117" s="5"/>
      <c r="L117" s="5"/>
    </row>
    <row r="118" spans="1:12" ht="18.75" customHeight="1">
      <c r="A118" s="13">
        <v>45301</v>
      </c>
      <c r="B118" s="14" t="s">
        <v>163</v>
      </c>
      <c r="C118" s="13" t="s">
        <v>175</v>
      </c>
      <c r="D118" s="14" t="s">
        <v>146</v>
      </c>
      <c r="E118" s="96" t="str">
        <f>G110</f>
        <v>İNG. GENÇLER GÜCÜ </v>
      </c>
      <c r="F118" s="96"/>
      <c r="G118" s="96" t="str">
        <f>E112</f>
        <v>BURSA MERİNOS SPOR</v>
      </c>
      <c r="H118" s="96"/>
      <c r="I118" s="14">
        <v>1</v>
      </c>
      <c r="J118" s="14">
        <v>3</v>
      </c>
      <c r="K118" s="5"/>
      <c r="L118" s="5"/>
    </row>
    <row r="119" spans="1:12" ht="18.75" customHeight="1">
      <c r="A119" s="13">
        <v>45301</v>
      </c>
      <c r="B119" s="14" t="s">
        <v>124</v>
      </c>
      <c r="C119" s="13" t="s">
        <v>175</v>
      </c>
      <c r="D119" s="14" t="s">
        <v>146</v>
      </c>
      <c r="E119" s="97" t="str">
        <f>G112</f>
        <v>ELBEYLİ ÜZÜM SPOR</v>
      </c>
      <c r="F119" s="98"/>
      <c r="G119" s="97" t="str">
        <f>E111</f>
        <v>İNG. YENİCE SPOR</v>
      </c>
      <c r="H119" s="98"/>
      <c r="I119" s="14">
        <v>1</v>
      </c>
      <c r="J119" s="14">
        <v>0</v>
      </c>
      <c r="K119" s="5"/>
      <c r="L119" s="5"/>
    </row>
    <row r="120" spans="1:12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CUMALIKIZIK SPOR</v>
      </c>
      <c r="H120" s="98"/>
      <c r="I120" s="14"/>
      <c r="J120" s="14"/>
      <c r="K120" s="5"/>
      <c r="L120" s="5"/>
    </row>
    <row r="121" spans="1:12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ht="18.75" customHeight="1">
      <c r="A123" s="13">
        <v>45304</v>
      </c>
      <c r="B123" s="14" t="s">
        <v>126</v>
      </c>
      <c r="C123" s="13" t="s">
        <v>145</v>
      </c>
      <c r="D123" s="14"/>
      <c r="E123" s="96" t="str">
        <f>G120</f>
        <v>CUMALIKIZIK SPOR</v>
      </c>
      <c r="F123" s="96"/>
      <c r="G123" s="96" t="str">
        <f>E117</f>
        <v>BARBAROS SPOR</v>
      </c>
      <c r="H123" s="96"/>
      <c r="I123" s="14">
        <v>0</v>
      </c>
      <c r="J123" s="14">
        <v>3</v>
      </c>
      <c r="K123" s="5"/>
      <c r="L123" s="5"/>
    </row>
    <row r="124" spans="1:12" ht="18.75" customHeight="1">
      <c r="A124" s="13">
        <v>45304</v>
      </c>
      <c r="B124" s="14" t="s">
        <v>153</v>
      </c>
      <c r="C124" s="13" t="s">
        <v>145</v>
      </c>
      <c r="D124" s="14" t="s">
        <v>146</v>
      </c>
      <c r="E124" s="96" t="str">
        <f>G118</f>
        <v>BURSA MERİNOS SPOR</v>
      </c>
      <c r="F124" s="96"/>
      <c r="G124" s="96" t="str">
        <f>E116</f>
        <v>BALKAN SPOR</v>
      </c>
      <c r="H124" s="96"/>
      <c r="I124" s="14">
        <v>2</v>
      </c>
      <c r="J124" s="14">
        <v>1</v>
      </c>
      <c r="K124" s="5"/>
      <c r="L124" s="5"/>
    </row>
    <row r="125" spans="1:12" ht="18.75" customHeight="1">
      <c r="A125" s="13">
        <v>45304</v>
      </c>
      <c r="B125" s="14" t="s">
        <v>117</v>
      </c>
      <c r="C125" s="13" t="s">
        <v>145</v>
      </c>
      <c r="D125" s="14" t="s">
        <v>146</v>
      </c>
      <c r="E125" s="96" t="str">
        <f>G117</f>
        <v>ALTINSABAN SPOR</v>
      </c>
      <c r="F125" s="96"/>
      <c r="G125" s="96" t="str">
        <f>E119</f>
        <v>ELBEYLİ ÜZÜM SPOR</v>
      </c>
      <c r="H125" s="96"/>
      <c r="I125" s="14">
        <v>0</v>
      </c>
      <c r="J125" s="14">
        <v>2</v>
      </c>
      <c r="K125" s="5"/>
      <c r="L125" s="5"/>
    </row>
    <row r="126" spans="1:12" ht="18.75" customHeight="1">
      <c r="A126" s="13">
        <v>45304</v>
      </c>
      <c r="B126" s="14" t="s">
        <v>121</v>
      </c>
      <c r="C126" s="13" t="s">
        <v>145</v>
      </c>
      <c r="D126" s="14" t="s">
        <v>146</v>
      </c>
      <c r="E126" s="96" t="str">
        <f>G119</f>
        <v>İNG. YENİCE SPOR</v>
      </c>
      <c r="F126" s="96"/>
      <c r="G126" s="96" t="str">
        <f>E118</f>
        <v>İNG. GENÇLER GÜCÜ </v>
      </c>
      <c r="H126" s="96"/>
      <c r="I126" s="14">
        <v>1</v>
      </c>
      <c r="J126" s="14">
        <v>1</v>
      </c>
      <c r="K126" s="5"/>
      <c r="L126" s="5"/>
    </row>
    <row r="127" spans="1:12" ht="18.75" customHeight="1">
      <c r="A127" s="14"/>
      <c r="B127" s="14"/>
      <c r="C127" s="14"/>
      <c r="D127" s="14"/>
      <c r="E127" s="97" t="str">
        <f>E120</f>
        <v>BAY</v>
      </c>
      <c r="F127" s="98"/>
      <c r="G127" s="97" t="str">
        <f>G116</f>
        <v>YAVUZSELİM G.BİR. </v>
      </c>
      <c r="H127" s="98"/>
      <c r="I127" s="14"/>
      <c r="J127" s="14"/>
      <c r="K127" s="5"/>
      <c r="L127" s="5"/>
    </row>
    <row r="128" spans="1:12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ht="18.75" customHeight="1">
      <c r="A130" s="13">
        <v>45312</v>
      </c>
      <c r="B130" s="14" t="s">
        <v>134</v>
      </c>
      <c r="C130" s="13" t="s">
        <v>111</v>
      </c>
      <c r="D130" s="14" t="s">
        <v>120</v>
      </c>
      <c r="E130" s="96" t="str">
        <f>G127</f>
        <v>YAVUZSELİM G.BİR. </v>
      </c>
      <c r="F130" s="96"/>
      <c r="G130" s="96" t="str">
        <f>E124</f>
        <v>BURSA MERİNOS SPOR</v>
      </c>
      <c r="H130" s="96"/>
      <c r="I130" s="14">
        <v>1</v>
      </c>
      <c r="J130" s="14">
        <v>2</v>
      </c>
      <c r="K130" s="5"/>
      <c r="L130" s="5"/>
    </row>
    <row r="131" spans="1:12" ht="18.75" customHeight="1">
      <c r="A131" s="13">
        <v>45312</v>
      </c>
      <c r="B131" s="14" t="s">
        <v>126</v>
      </c>
      <c r="C131" s="13" t="s">
        <v>111</v>
      </c>
      <c r="D131" s="14"/>
      <c r="E131" s="96" t="str">
        <f>G125</f>
        <v>ELBEYLİ ÜZÜM SPOR</v>
      </c>
      <c r="F131" s="96"/>
      <c r="G131" s="96" t="str">
        <f>E123</f>
        <v>CUMALIKIZIK SPOR</v>
      </c>
      <c r="H131" s="96"/>
      <c r="I131" s="14">
        <v>3</v>
      </c>
      <c r="J131" s="14">
        <v>0</v>
      </c>
      <c r="K131" s="5"/>
      <c r="L131" s="5"/>
    </row>
    <row r="132" spans="1:12" ht="18.75" customHeight="1">
      <c r="A132" s="13">
        <v>45312</v>
      </c>
      <c r="B132" s="14" t="s">
        <v>129</v>
      </c>
      <c r="C132" s="13" t="s">
        <v>111</v>
      </c>
      <c r="D132" s="14" t="s">
        <v>146</v>
      </c>
      <c r="E132" s="96" t="str">
        <f>G124</f>
        <v>BALKAN SPOR</v>
      </c>
      <c r="F132" s="96"/>
      <c r="G132" s="96" t="str">
        <f>E126</f>
        <v>İNG. YENİCE SPOR</v>
      </c>
      <c r="H132" s="96"/>
      <c r="I132" s="14">
        <v>1</v>
      </c>
      <c r="J132" s="14">
        <v>0</v>
      </c>
      <c r="K132" s="5"/>
      <c r="L132" s="5"/>
    </row>
    <row r="133" spans="1:12" ht="18.75" customHeight="1">
      <c r="A133" s="13">
        <v>45316</v>
      </c>
      <c r="B133" s="14" t="s">
        <v>163</v>
      </c>
      <c r="C133" s="13" t="s">
        <v>176</v>
      </c>
      <c r="D133" s="14" t="s">
        <v>120</v>
      </c>
      <c r="E133" s="97" t="str">
        <f>G126</f>
        <v>İNG. GENÇLER GÜCÜ </v>
      </c>
      <c r="F133" s="98"/>
      <c r="G133" s="97" t="str">
        <f>E125</f>
        <v>ALTINSABAN SPOR</v>
      </c>
      <c r="H133" s="98"/>
      <c r="I133" s="14">
        <v>2</v>
      </c>
      <c r="J133" s="14">
        <v>1</v>
      </c>
      <c r="K133" s="5"/>
      <c r="L133" s="5"/>
    </row>
    <row r="134" spans="1:12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BARBAROS SPOR</v>
      </c>
      <c r="H134" s="98"/>
      <c r="I134" s="14"/>
      <c r="J134" s="14"/>
      <c r="K134" s="5"/>
      <c r="L134" s="5"/>
    </row>
    <row r="135" spans="1:12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ht="18.75" customHeight="1">
      <c r="A137" s="13">
        <v>45319</v>
      </c>
      <c r="B137" s="14" t="s">
        <v>117</v>
      </c>
      <c r="C137" s="13" t="s">
        <v>111</v>
      </c>
      <c r="D137" s="14" t="s">
        <v>146</v>
      </c>
      <c r="E137" s="96" t="str">
        <f>G134</f>
        <v>BARBAROS SPOR</v>
      </c>
      <c r="F137" s="96"/>
      <c r="G137" s="97" t="str">
        <f>E131</f>
        <v>ELBEYLİ ÜZÜM SPOR</v>
      </c>
      <c r="H137" s="98"/>
      <c r="I137" s="14">
        <v>2</v>
      </c>
      <c r="J137" s="14">
        <v>5</v>
      </c>
      <c r="K137" s="5"/>
      <c r="L137" s="5"/>
    </row>
    <row r="138" spans="1:12" ht="18.75" customHeight="1">
      <c r="A138" s="13">
        <v>45319</v>
      </c>
      <c r="B138" s="14" t="s">
        <v>167</v>
      </c>
      <c r="C138" s="13" t="s">
        <v>111</v>
      </c>
      <c r="D138" s="14" t="s">
        <v>146</v>
      </c>
      <c r="E138" s="96" t="str">
        <f>G132</f>
        <v>İNG. YENİCE SPOR</v>
      </c>
      <c r="F138" s="96"/>
      <c r="G138" s="97" t="str">
        <f>E130</f>
        <v>YAVUZSELİM G.BİR. </v>
      </c>
      <c r="H138" s="98"/>
      <c r="I138" s="14">
        <v>1</v>
      </c>
      <c r="J138" s="14">
        <v>5</v>
      </c>
      <c r="K138" s="5"/>
      <c r="L138" s="5"/>
    </row>
    <row r="139" spans="1:12" ht="18.75" customHeight="1">
      <c r="A139" s="13">
        <v>45319</v>
      </c>
      <c r="B139" s="14" t="s">
        <v>126</v>
      </c>
      <c r="C139" s="13" t="s">
        <v>111</v>
      </c>
      <c r="D139" s="14"/>
      <c r="E139" s="96" t="str">
        <f>G131</f>
        <v>CUMALIKIZIK SPOR</v>
      </c>
      <c r="F139" s="96"/>
      <c r="G139" s="97" t="str">
        <f>E133</f>
        <v>İNG. GENÇLER GÜCÜ </v>
      </c>
      <c r="H139" s="98"/>
      <c r="I139" s="14">
        <v>0</v>
      </c>
      <c r="J139" s="14">
        <v>3</v>
      </c>
      <c r="K139" s="5"/>
      <c r="L139" s="5"/>
    </row>
    <row r="140" spans="1:12" ht="18.75" customHeight="1">
      <c r="A140" s="13">
        <v>45319</v>
      </c>
      <c r="B140" s="14" t="s">
        <v>133</v>
      </c>
      <c r="C140" s="13" t="s">
        <v>111</v>
      </c>
      <c r="D140" s="14" t="s">
        <v>120</v>
      </c>
      <c r="E140" s="96" t="str">
        <f>G133</f>
        <v>ALTINSABAN SPOR</v>
      </c>
      <c r="F140" s="96"/>
      <c r="G140" s="96" t="str">
        <f>E132</f>
        <v>BALKAN SPOR</v>
      </c>
      <c r="H140" s="96"/>
      <c r="I140" s="14">
        <v>2</v>
      </c>
      <c r="J140" s="14">
        <v>1</v>
      </c>
      <c r="K140" s="5"/>
      <c r="L140" s="5"/>
    </row>
    <row r="141" spans="1:12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BURSA MERİNOS SPOR</v>
      </c>
      <c r="H141" s="98"/>
      <c r="I141" s="14"/>
      <c r="J141" s="14"/>
      <c r="K141" s="5"/>
      <c r="L141" s="5"/>
    </row>
    <row r="142" spans="1:12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ht="18.75" customHeight="1">
      <c r="A144" s="13">
        <v>45326</v>
      </c>
      <c r="B144" s="14" t="s">
        <v>153</v>
      </c>
      <c r="C144" s="13" t="s">
        <v>111</v>
      </c>
      <c r="D144" s="14" t="s">
        <v>146</v>
      </c>
      <c r="E144" s="96" t="str">
        <f>G141</f>
        <v>BURSA MERİNOS SPOR</v>
      </c>
      <c r="F144" s="96"/>
      <c r="G144" s="96" t="str">
        <f>E138</f>
        <v>İNG. YENİCE SPOR</v>
      </c>
      <c r="H144" s="96"/>
      <c r="I144" s="14">
        <v>2</v>
      </c>
      <c r="J144" s="14">
        <v>2</v>
      </c>
      <c r="K144" s="5"/>
      <c r="L144" s="5"/>
    </row>
    <row r="145" spans="1:12" ht="18.75" customHeight="1">
      <c r="A145" s="13">
        <v>45326</v>
      </c>
      <c r="B145" s="14" t="s">
        <v>163</v>
      </c>
      <c r="C145" s="13" t="s">
        <v>111</v>
      </c>
      <c r="D145" s="14" t="s">
        <v>154</v>
      </c>
      <c r="E145" s="96" t="str">
        <f>G139</f>
        <v>İNG. GENÇLER GÜCÜ </v>
      </c>
      <c r="F145" s="96"/>
      <c r="G145" s="96" t="str">
        <f>E137</f>
        <v>BARBAROS SPOR</v>
      </c>
      <c r="H145" s="96"/>
      <c r="I145" s="14">
        <v>3</v>
      </c>
      <c r="J145" s="14">
        <v>5</v>
      </c>
      <c r="K145" s="5"/>
      <c r="L145" s="5"/>
    </row>
    <row r="146" spans="1:12" ht="18.75" customHeight="1">
      <c r="A146" s="13">
        <v>45326</v>
      </c>
      <c r="B146" s="14" t="s">
        <v>134</v>
      </c>
      <c r="C146" s="13" t="s">
        <v>111</v>
      </c>
      <c r="D146" s="14" t="s">
        <v>120</v>
      </c>
      <c r="E146" s="96" t="str">
        <f>G138</f>
        <v>YAVUZSELİM G.BİR. </v>
      </c>
      <c r="F146" s="96"/>
      <c r="G146" s="96" t="str">
        <f>E140</f>
        <v>ALTINSABAN SPOR</v>
      </c>
      <c r="H146" s="96"/>
      <c r="I146" s="14">
        <v>3</v>
      </c>
      <c r="J146" s="14">
        <v>1</v>
      </c>
      <c r="K146" s="5"/>
      <c r="L146" s="5"/>
    </row>
    <row r="147" spans="1:12" ht="18.75" customHeight="1">
      <c r="A147" s="13">
        <v>45326</v>
      </c>
      <c r="B147" s="14" t="s">
        <v>126</v>
      </c>
      <c r="C147" s="13" t="s">
        <v>111</v>
      </c>
      <c r="D147" s="14"/>
      <c r="E147" s="96" t="str">
        <f>G140</f>
        <v>BALKAN SPOR</v>
      </c>
      <c r="F147" s="96"/>
      <c r="G147" s="96" t="str">
        <f>E139</f>
        <v>CUMALIKIZIK SPOR</v>
      </c>
      <c r="H147" s="96"/>
      <c r="I147" s="14">
        <v>3</v>
      </c>
      <c r="J147" s="14">
        <v>0</v>
      </c>
      <c r="K147" s="5"/>
      <c r="L147" s="5"/>
    </row>
    <row r="148" spans="1:12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ELBEYLİ ÜZÜM SPOR</v>
      </c>
      <c r="H148" s="98"/>
      <c r="I148" s="14"/>
      <c r="J148" s="14"/>
      <c r="K148" s="5"/>
      <c r="L148" s="5"/>
    </row>
    <row r="149" spans="1:12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ht="18.75" customHeight="1">
      <c r="A151" s="13">
        <v>45332</v>
      </c>
      <c r="B151" s="14" t="s">
        <v>126</v>
      </c>
      <c r="C151" s="14" t="s">
        <v>145</v>
      </c>
      <c r="D151" s="14"/>
      <c r="E151" s="96" t="str">
        <f>G148</f>
        <v>ELBEYLİ ÜZÜM SPOR</v>
      </c>
      <c r="F151" s="96"/>
      <c r="G151" s="96" t="str">
        <f>E145</f>
        <v>İNG. GENÇLER GÜCÜ </v>
      </c>
      <c r="H151" s="96"/>
      <c r="I151" s="14">
        <v>3</v>
      </c>
      <c r="J151" s="14">
        <v>0</v>
      </c>
      <c r="K151" s="5"/>
      <c r="L151" s="5"/>
    </row>
    <row r="152" spans="1:12" ht="18.75" customHeight="1">
      <c r="A152" s="13">
        <v>45332</v>
      </c>
      <c r="B152" s="14" t="s">
        <v>133</v>
      </c>
      <c r="C152" s="14" t="s">
        <v>145</v>
      </c>
      <c r="D152" s="14" t="s">
        <v>120</v>
      </c>
      <c r="E152" s="96" t="str">
        <f>G146</f>
        <v>ALTINSABAN SPOR</v>
      </c>
      <c r="F152" s="96"/>
      <c r="G152" s="96" t="str">
        <f>E144</f>
        <v>BURSA MERİNOS SPOR</v>
      </c>
      <c r="H152" s="96"/>
      <c r="I152" s="14">
        <v>4</v>
      </c>
      <c r="J152" s="14">
        <v>2</v>
      </c>
      <c r="K152" s="5"/>
      <c r="L152" s="5"/>
    </row>
    <row r="153" spans="1:12" ht="18.75" customHeight="1">
      <c r="A153" s="13">
        <v>45332</v>
      </c>
      <c r="B153" s="14" t="s">
        <v>152</v>
      </c>
      <c r="C153" s="14" t="s">
        <v>145</v>
      </c>
      <c r="D153" s="14" t="s">
        <v>146</v>
      </c>
      <c r="E153" s="96" t="str">
        <f>G145</f>
        <v>BARBAROS SPOR</v>
      </c>
      <c r="F153" s="96"/>
      <c r="G153" s="96" t="str">
        <f>E147</f>
        <v>BALKAN SPOR</v>
      </c>
      <c r="H153" s="96"/>
      <c r="I153" s="14">
        <v>3</v>
      </c>
      <c r="J153" s="14">
        <v>0</v>
      </c>
      <c r="K153" s="5"/>
      <c r="L153" s="5"/>
    </row>
    <row r="154" spans="1:12" ht="18.75" customHeight="1">
      <c r="A154" s="13">
        <v>45332</v>
      </c>
      <c r="B154" s="14" t="s">
        <v>126</v>
      </c>
      <c r="C154" s="14" t="s">
        <v>145</v>
      </c>
      <c r="D154" s="14"/>
      <c r="E154" s="97" t="str">
        <f>G147</f>
        <v>CUMALIKIZIK SPOR</v>
      </c>
      <c r="F154" s="98"/>
      <c r="G154" s="97" t="str">
        <f>E146</f>
        <v>YAVUZSELİM G.BİR. </v>
      </c>
      <c r="H154" s="98"/>
      <c r="I154" s="14">
        <v>0</v>
      </c>
      <c r="J154" s="14">
        <v>3</v>
      </c>
      <c r="K154" s="5"/>
      <c r="L154" s="5"/>
    </row>
    <row r="155" spans="1:12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İNG. YENİCE SPOR</v>
      </c>
      <c r="H155" s="98"/>
      <c r="I155" s="14"/>
      <c r="J155" s="14"/>
      <c r="K155" s="5"/>
      <c r="L155" s="5"/>
    </row>
    <row r="156" spans="1:12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55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54"/>
    </row>
    <row r="158" spans="1:12" s="55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55" customFormat="1" ht="26.25" customHeight="1">
      <c r="A159" s="34">
        <v>1</v>
      </c>
      <c r="B159" s="37" t="s">
        <v>73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5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5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6</v>
      </c>
      <c r="G159" s="36">
        <f>(J31+I39+J47+I55+J62+I68+J74+I80+I91+I95+J103+I111+J119+I126+J132+I138+J144+J155)</f>
        <v>26</v>
      </c>
      <c r="H159" s="36">
        <f>(I31+J39+I47+J55+I62+J68+I74+J80+J91+J95+I103+J111+I119+J126+I132+J138+I144+I155)</f>
        <v>22</v>
      </c>
      <c r="I159" s="36">
        <f>(D159*3)+E159+K159-L159</f>
        <v>20</v>
      </c>
      <c r="J159" s="36">
        <f aca="true" t="shared" si="1" ref="J159:J168">G159-H159</f>
        <v>4</v>
      </c>
      <c r="K159" s="83"/>
      <c r="L159" s="83"/>
    </row>
    <row r="160" spans="1:16" s="55" customFormat="1" ht="26.25" customHeight="1">
      <c r="A160" s="34">
        <v>2</v>
      </c>
      <c r="B160" s="37" t="s">
        <v>173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13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1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2</v>
      </c>
      <c r="G160" s="36">
        <f>(I32+J40+I48+J55+I61+J67+I73+I84+J87+J96+I104+J112+I119+J125+I131+J137+I148+I151)</f>
        <v>35</v>
      </c>
      <c r="H160" s="36">
        <f>(J32+I40+J48+I55+J61+I67+J73+J84+I87+I96+J104+I112+J119+I125+J131+I137+I148+J151)</f>
        <v>12</v>
      </c>
      <c r="I160" s="36">
        <f aca="true" t="shared" si="2" ref="I160:I168">(D160*3)+E160+K160-L160</f>
        <v>40</v>
      </c>
      <c r="J160" s="36">
        <f t="shared" si="1"/>
        <v>23</v>
      </c>
      <c r="K160" s="83"/>
      <c r="L160" s="83"/>
      <c r="M160" s="32"/>
      <c r="N160" s="32"/>
      <c r="O160" s="56"/>
      <c r="P160" s="32"/>
    </row>
    <row r="161" spans="1:12" s="55" customFormat="1" ht="26.25" customHeight="1">
      <c r="A161" s="34">
        <v>3</v>
      </c>
      <c r="B161" s="37" t="s">
        <v>74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8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6</v>
      </c>
      <c r="G161" s="36">
        <f>(J33+I41+J48+I54+J60+I66+I77+J80+I88+I97+J105+I112+J118+I124+J130+J141+I144+J152)</f>
        <v>29</v>
      </c>
      <c r="H161" s="36">
        <f>(I33+J41+I48+J54+I60+J66+J77+I80+J88+J97+I105+J112+I118+J124+I130+I141+J144+I152)</f>
        <v>28</v>
      </c>
      <c r="I161" s="36">
        <f t="shared" si="2"/>
        <v>26</v>
      </c>
      <c r="J161" s="36">
        <f t="shared" si="1"/>
        <v>1</v>
      </c>
      <c r="K161" s="83"/>
      <c r="L161" s="83"/>
    </row>
    <row r="162" spans="1:12" s="55" customFormat="1" ht="26.25" customHeight="1">
      <c r="A162" s="34">
        <v>4</v>
      </c>
      <c r="B162" s="37" t="s">
        <v>75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3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4</v>
      </c>
      <c r="G162" s="36">
        <f>(I34+J41+I47+J53+I59+I70+J73+I81+J89+J98+I105+J111+I117+J123+J134+I137+J145+I153)</f>
        <v>46</v>
      </c>
      <c r="H162" s="36">
        <f>(J34+I41+J47+I53+J59+J70+I73+J81+I89+I98+J105+I111+J117+I123+I134+J137+I145+J153)</f>
        <v>26</v>
      </c>
      <c r="I162" s="36">
        <f t="shared" si="2"/>
        <v>30</v>
      </c>
      <c r="J162" s="36">
        <f t="shared" si="1"/>
        <v>20</v>
      </c>
      <c r="K162" s="83"/>
      <c r="L162" s="83"/>
    </row>
    <row r="163" spans="1:12" s="55" customFormat="1" ht="26.25" customHeight="1">
      <c r="A163" s="34">
        <v>5</v>
      </c>
      <c r="B163" s="37" t="s">
        <v>80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14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1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36">
        <f>(J34+I40+J46+I52+I63+J66+I74+J82+I90+I98+J104+I110+J116+J127+I130+J138+I146+J154)</f>
        <v>56</v>
      </c>
      <c r="H163" s="36">
        <f>(I34+J40+I46+J52+J63+I66+J74+I82+J90+J98+I104+J110+I116+I127+J130+I138+J146+I154)</f>
        <v>13</v>
      </c>
      <c r="I163" s="36">
        <f t="shared" si="2"/>
        <v>43</v>
      </c>
      <c r="J163" s="36">
        <f t="shared" si="1"/>
        <v>43</v>
      </c>
      <c r="K163" s="83"/>
      <c r="L163" s="83"/>
    </row>
    <row r="164" spans="1:12" s="55" customFormat="1" ht="26.25" customHeight="1">
      <c r="A164" s="34">
        <v>6</v>
      </c>
      <c r="B164" s="37" t="s">
        <v>76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0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0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16</v>
      </c>
      <c r="G164" s="36">
        <f>(I33+J39+I45+I56+J59+I67+J75+I83+J90+I97+I103+J109+J120+I123+J131+I139+J147+I154)</f>
        <v>3</v>
      </c>
      <c r="H164" s="36">
        <f>(J33+I39+J45+J56+I59+J67+I75+J83+I90+I97+J103+I109+I120+J123+I131+J139+I147+J154)</f>
        <v>48</v>
      </c>
      <c r="I164" s="36">
        <f t="shared" si="2"/>
        <v>0</v>
      </c>
      <c r="J164" s="36">
        <f t="shared" si="1"/>
        <v>-45</v>
      </c>
      <c r="K164" s="83"/>
      <c r="L164" s="83"/>
    </row>
    <row r="165" spans="1:12" s="55" customFormat="1" ht="26.25" customHeight="1">
      <c r="A165" s="34">
        <v>7</v>
      </c>
      <c r="B165" s="37" t="s">
        <v>77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3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13</v>
      </c>
      <c r="G165" s="36">
        <f>(J32+I38+I49+J52+I60+J68+I76+J83+I89+I96+J102+J113+I116+J124+I132+J140+I147+J153)</f>
        <v>18</v>
      </c>
      <c r="H165" s="36">
        <f>(I32+J38+J49+I52+J60+I68+J76+I83+J89+J96+I102+I113+J116+I124+J132+I140+J147+I153)</f>
        <v>42</v>
      </c>
      <c r="I165" s="36">
        <f t="shared" si="2"/>
        <v>9</v>
      </c>
      <c r="J165" s="36">
        <f t="shared" si="1"/>
        <v>-24</v>
      </c>
      <c r="K165" s="83"/>
      <c r="L165" s="83"/>
    </row>
    <row r="166" spans="1:12" s="55" customFormat="1" ht="26.25" customHeight="1">
      <c r="A166" s="34">
        <v>8</v>
      </c>
      <c r="B166" s="37" t="s">
        <v>78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7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6</v>
      </c>
      <c r="G166" s="36">
        <f>(I31+I42+J45+I53+J61+I69+J76+I82+J88+J95+J106+I109+J117+I125+J133+I140+J146+I152)</f>
        <v>26</v>
      </c>
      <c r="H166" s="36">
        <f>(J31+J42+I45+J53+I61+J69+I76+J82+I88+I95+I106+J109+I117+J125+I133+J140+I146+J152)</f>
        <v>20</v>
      </c>
      <c r="I166" s="36">
        <f t="shared" si="2"/>
        <v>24</v>
      </c>
      <c r="J166" s="36">
        <f t="shared" si="1"/>
        <v>6</v>
      </c>
      <c r="K166" s="83"/>
      <c r="L166" s="83"/>
    </row>
    <row r="167" spans="1:12" s="55" customFormat="1" ht="26.25" customHeight="1">
      <c r="A167" s="34">
        <v>9</v>
      </c>
      <c r="B167" s="37" t="s">
        <v>79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5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1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10</v>
      </c>
      <c r="G167" s="36">
        <f>(I35+J38+I46+J54+I62+J69+I75+J81+I87+J99+I102+J110+I118+J126+I133+J139+I145+J151)</f>
        <v>27</v>
      </c>
      <c r="H167" s="36">
        <f>(J35+I38+J46+I54+J62+I69+J75+I81+J87+I99+J102+I110+J118+I126+J133+I139+J145+I151)</f>
        <v>52</v>
      </c>
      <c r="I167" s="36">
        <f t="shared" si="2"/>
        <v>16</v>
      </c>
      <c r="J167" s="36">
        <f t="shared" si="1"/>
        <v>-25</v>
      </c>
      <c r="K167" s="83"/>
      <c r="L167" s="83"/>
    </row>
    <row r="168" spans="1:12" s="55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40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81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88</v>
      </c>
      <c r="C13" s="49">
        <v>16</v>
      </c>
      <c r="D13" s="49">
        <v>14</v>
      </c>
      <c r="E13" s="49">
        <v>0</v>
      </c>
      <c r="F13" s="49">
        <v>2</v>
      </c>
      <c r="G13" s="49">
        <v>59</v>
      </c>
      <c r="H13" s="49">
        <v>11</v>
      </c>
      <c r="I13" s="49">
        <v>42</v>
      </c>
      <c r="J13" s="49">
        <v>48</v>
      </c>
      <c r="K13" s="5"/>
      <c r="L13" s="5"/>
    </row>
    <row r="14" spans="1:16" s="15" customFormat="1" ht="26.25" customHeight="1">
      <c r="A14" s="52">
        <v>2</v>
      </c>
      <c r="B14" s="25" t="s">
        <v>87</v>
      </c>
      <c r="C14" s="49">
        <v>16</v>
      </c>
      <c r="D14" s="49">
        <v>12</v>
      </c>
      <c r="E14" s="49">
        <v>3</v>
      </c>
      <c r="F14" s="49">
        <v>1</v>
      </c>
      <c r="G14" s="49">
        <v>42</v>
      </c>
      <c r="H14" s="49">
        <v>19</v>
      </c>
      <c r="I14" s="49">
        <v>39</v>
      </c>
      <c r="J14" s="49">
        <v>23</v>
      </c>
      <c r="K14" s="5"/>
      <c r="L14" s="5"/>
      <c r="M14" s="17"/>
      <c r="N14" s="17"/>
      <c r="O14" s="18"/>
      <c r="P14" s="17"/>
    </row>
    <row r="15" spans="1:12" s="15" customFormat="1" ht="26.25" customHeight="1">
      <c r="A15" s="52">
        <v>3</v>
      </c>
      <c r="B15" s="25" t="s">
        <v>85</v>
      </c>
      <c r="C15" s="49">
        <v>16</v>
      </c>
      <c r="D15" s="49">
        <v>12</v>
      </c>
      <c r="E15" s="49">
        <v>2</v>
      </c>
      <c r="F15" s="49">
        <v>2</v>
      </c>
      <c r="G15" s="49">
        <v>41</v>
      </c>
      <c r="H15" s="49">
        <v>11</v>
      </c>
      <c r="I15" s="49">
        <v>38</v>
      </c>
      <c r="J15" s="49">
        <v>30</v>
      </c>
      <c r="K15" s="5"/>
      <c r="L15" s="5"/>
    </row>
    <row r="16" spans="1:12" s="15" customFormat="1" ht="26.25" customHeight="1">
      <c r="A16" s="52">
        <v>4</v>
      </c>
      <c r="B16" s="25" t="s">
        <v>83</v>
      </c>
      <c r="C16" s="49">
        <v>16</v>
      </c>
      <c r="D16" s="49">
        <v>9</v>
      </c>
      <c r="E16" s="49">
        <v>1</v>
      </c>
      <c r="F16" s="49">
        <v>6</v>
      </c>
      <c r="G16" s="49">
        <v>31</v>
      </c>
      <c r="H16" s="49">
        <v>24</v>
      </c>
      <c r="I16" s="49">
        <v>28</v>
      </c>
      <c r="J16" s="49">
        <v>7</v>
      </c>
      <c r="K16" s="5"/>
      <c r="L16" s="5"/>
    </row>
    <row r="17" spans="1:12" s="15" customFormat="1" ht="26.25" customHeight="1">
      <c r="A17" s="52">
        <v>5</v>
      </c>
      <c r="B17" s="25" t="s">
        <v>82</v>
      </c>
      <c r="C17" s="49">
        <v>16</v>
      </c>
      <c r="D17" s="49">
        <v>7</v>
      </c>
      <c r="E17" s="49">
        <v>0</v>
      </c>
      <c r="F17" s="49">
        <v>9</v>
      </c>
      <c r="G17" s="49">
        <v>32</v>
      </c>
      <c r="H17" s="49">
        <v>36</v>
      </c>
      <c r="I17" s="49">
        <v>21</v>
      </c>
      <c r="J17" s="49">
        <v>-4</v>
      </c>
      <c r="K17" s="5"/>
      <c r="L17" s="5"/>
    </row>
    <row r="18" spans="1:12" s="15" customFormat="1" ht="26.25" customHeight="1">
      <c r="A18" s="52">
        <v>6</v>
      </c>
      <c r="B18" s="25" t="s">
        <v>90</v>
      </c>
      <c r="C18" s="49">
        <v>16</v>
      </c>
      <c r="D18" s="49">
        <v>6</v>
      </c>
      <c r="E18" s="49">
        <v>0</v>
      </c>
      <c r="F18" s="49">
        <v>10</v>
      </c>
      <c r="G18" s="49">
        <v>30</v>
      </c>
      <c r="H18" s="49">
        <v>45</v>
      </c>
      <c r="I18" s="49">
        <v>18</v>
      </c>
      <c r="J18" s="49">
        <v>-15</v>
      </c>
      <c r="K18" s="5"/>
      <c r="L18" s="5"/>
    </row>
    <row r="19" spans="1:12" s="15" customFormat="1" ht="26.25" customHeight="1">
      <c r="A19" s="52">
        <v>7</v>
      </c>
      <c r="B19" s="25" t="s">
        <v>86</v>
      </c>
      <c r="C19" s="49">
        <v>16</v>
      </c>
      <c r="D19" s="49">
        <v>5</v>
      </c>
      <c r="E19" s="49">
        <v>1</v>
      </c>
      <c r="F19" s="49">
        <v>10</v>
      </c>
      <c r="G19" s="49">
        <v>16</v>
      </c>
      <c r="H19" s="49">
        <v>38</v>
      </c>
      <c r="I19" s="49">
        <v>16</v>
      </c>
      <c r="J19" s="49">
        <v>-22</v>
      </c>
      <c r="K19" s="5"/>
      <c r="L19" s="5"/>
    </row>
    <row r="20" spans="1:12" s="15" customFormat="1" ht="26.25" customHeight="1">
      <c r="A20" s="52">
        <v>8</v>
      </c>
      <c r="B20" s="25" t="s">
        <v>84</v>
      </c>
      <c r="C20" s="49">
        <v>16</v>
      </c>
      <c r="D20" s="49">
        <v>3</v>
      </c>
      <c r="E20" s="49">
        <v>1</v>
      </c>
      <c r="F20" s="49">
        <v>12</v>
      </c>
      <c r="G20" s="49">
        <v>20</v>
      </c>
      <c r="H20" s="49">
        <v>40</v>
      </c>
      <c r="I20" s="49">
        <v>10</v>
      </c>
      <c r="J20" s="49">
        <v>-20</v>
      </c>
      <c r="K20" s="5"/>
      <c r="L20" s="5"/>
    </row>
    <row r="21" spans="1:12" s="15" customFormat="1" ht="26.25" customHeight="1">
      <c r="A21" s="52">
        <v>9</v>
      </c>
      <c r="B21" s="25" t="s">
        <v>89</v>
      </c>
      <c r="C21" s="49">
        <v>16</v>
      </c>
      <c r="D21" s="49">
        <v>0</v>
      </c>
      <c r="E21" s="49">
        <v>0</v>
      </c>
      <c r="F21" s="49">
        <v>16</v>
      </c>
      <c r="G21" s="49">
        <v>0</v>
      </c>
      <c r="H21" s="49">
        <v>48</v>
      </c>
      <c r="I21" s="49">
        <v>0</v>
      </c>
      <c r="J21" s="49">
        <v>-48</v>
      </c>
      <c r="K21" s="5"/>
      <c r="L21" s="5"/>
    </row>
    <row r="22" spans="1:12" s="15" customFormat="1" ht="26.25" customHeight="1">
      <c r="A22" s="28" t="s">
        <v>161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2" customFormat="1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</row>
    <row r="24" spans="1:12" s="2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s="3" customFormat="1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s="3" customFormat="1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s="3" customFormat="1" ht="18.75" customHeight="1">
      <c r="A31" s="13">
        <v>45207</v>
      </c>
      <c r="B31" s="14" t="s">
        <v>127</v>
      </c>
      <c r="C31" s="13" t="s">
        <v>111</v>
      </c>
      <c r="D31" s="14" t="s">
        <v>125</v>
      </c>
      <c r="E31" s="96" t="str">
        <f>B166</f>
        <v>MKP. AKAR SPOR</v>
      </c>
      <c r="F31" s="96"/>
      <c r="G31" s="96" t="str">
        <f>B159</f>
        <v>YAVUZSELİM SPOR</v>
      </c>
      <c r="H31" s="96"/>
      <c r="I31" s="14">
        <v>2</v>
      </c>
      <c r="J31" s="14">
        <v>1</v>
      </c>
      <c r="K31" s="5"/>
      <c r="L31" s="5"/>
    </row>
    <row r="32" spans="1:12" s="3" customFormat="1" ht="18.75" customHeight="1">
      <c r="A32" s="13">
        <v>45207</v>
      </c>
      <c r="B32" s="14" t="s">
        <v>128</v>
      </c>
      <c r="C32" s="13" t="s">
        <v>111</v>
      </c>
      <c r="D32" s="14" t="s">
        <v>125</v>
      </c>
      <c r="E32" s="96" t="str">
        <f>B160</f>
        <v>K.BEY .GENÇLERBİRLİĞİ</v>
      </c>
      <c r="F32" s="96"/>
      <c r="G32" s="96" t="str">
        <f>B165</f>
        <v>ULUŞEHİR FUTBOL KLB.</v>
      </c>
      <c r="H32" s="96"/>
      <c r="I32" s="14">
        <v>3</v>
      </c>
      <c r="J32" s="14">
        <v>0</v>
      </c>
      <c r="K32" s="5"/>
      <c r="L32" s="5"/>
    </row>
    <row r="33" spans="1:12" s="3" customFormat="1" ht="18.75" customHeight="1">
      <c r="A33" s="13">
        <v>45207</v>
      </c>
      <c r="B33" s="14" t="s">
        <v>129</v>
      </c>
      <c r="C33" s="13" t="s">
        <v>111</v>
      </c>
      <c r="D33" s="14" t="s">
        <v>115</v>
      </c>
      <c r="E33" s="96" t="str">
        <f>B164</f>
        <v>ÇAĞLAYAN SPOR</v>
      </c>
      <c r="F33" s="96"/>
      <c r="G33" s="96" t="str">
        <f>B161</f>
        <v>YENİKARAMAN SPOR</v>
      </c>
      <c r="H33" s="96"/>
      <c r="I33" s="14">
        <v>0</v>
      </c>
      <c r="J33" s="14">
        <v>1</v>
      </c>
      <c r="K33" s="5"/>
      <c r="L33" s="5"/>
    </row>
    <row r="34" spans="1:12" s="3" customFormat="1" ht="18.75" customHeight="1">
      <c r="A34" s="13">
        <v>45207</v>
      </c>
      <c r="B34" s="14" t="s">
        <v>130</v>
      </c>
      <c r="C34" s="13" t="s">
        <v>111</v>
      </c>
      <c r="D34" s="14" t="s">
        <v>120</v>
      </c>
      <c r="E34" s="97" t="str">
        <f>B162</f>
        <v>MKPAŞA  2014 SPOR</v>
      </c>
      <c r="F34" s="98"/>
      <c r="G34" s="97" t="str">
        <f>B163</f>
        <v>TSE.ARABAYATAĞI SPOR</v>
      </c>
      <c r="H34" s="98"/>
      <c r="I34" s="14">
        <v>0</v>
      </c>
      <c r="J34" s="14">
        <v>1</v>
      </c>
      <c r="K34" s="5"/>
      <c r="L34" s="5"/>
    </row>
    <row r="35" spans="1:12" s="3" customFormat="1" ht="18.75" customHeight="1">
      <c r="A35" s="14"/>
      <c r="B35" s="14"/>
      <c r="C35" s="14"/>
      <c r="D35" s="14"/>
      <c r="E35" s="97" t="str">
        <f>B167</f>
        <v>YUNUSEMRE ARDA SPOR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s="3" customFormat="1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s="3" customFormat="1" ht="18.75" customHeight="1">
      <c r="A38" s="13">
        <v>45214</v>
      </c>
      <c r="B38" s="14" t="s">
        <v>126</v>
      </c>
      <c r="C38" s="13" t="s">
        <v>111</v>
      </c>
      <c r="D38" s="14"/>
      <c r="E38" s="96" t="str">
        <f>B165</f>
        <v>ULUŞEHİR FUTBOL KLB.</v>
      </c>
      <c r="F38" s="96"/>
      <c r="G38" s="96" t="str">
        <f>B167</f>
        <v>YUNUSEMRE ARDA SPOR</v>
      </c>
      <c r="H38" s="96"/>
      <c r="I38" s="14">
        <v>0</v>
      </c>
      <c r="J38" s="14">
        <v>3</v>
      </c>
      <c r="K38" s="5"/>
      <c r="L38" s="5"/>
    </row>
    <row r="39" spans="1:12" s="3" customFormat="1" ht="18.75" customHeight="1">
      <c r="A39" s="13">
        <v>45214</v>
      </c>
      <c r="B39" s="14" t="s">
        <v>134</v>
      </c>
      <c r="C39" s="13" t="s">
        <v>111</v>
      </c>
      <c r="D39" s="14" t="s">
        <v>154</v>
      </c>
      <c r="E39" s="96" t="str">
        <f>B159</f>
        <v>YAVUZSELİM SPOR</v>
      </c>
      <c r="F39" s="96"/>
      <c r="G39" s="96" t="str">
        <f>B164</f>
        <v>ÇAĞLAYAN SPOR</v>
      </c>
      <c r="H39" s="96"/>
      <c r="I39" s="14">
        <v>2</v>
      </c>
      <c r="J39" s="14">
        <v>1</v>
      </c>
      <c r="K39" s="5"/>
      <c r="L39" s="5"/>
    </row>
    <row r="40" spans="1:12" s="3" customFormat="1" ht="18.75" customHeight="1">
      <c r="A40" s="13">
        <v>45214</v>
      </c>
      <c r="B40" s="14" t="s">
        <v>155</v>
      </c>
      <c r="C40" s="13" t="s">
        <v>111</v>
      </c>
      <c r="D40" s="14" t="s">
        <v>120</v>
      </c>
      <c r="E40" s="96" t="str">
        <f>B163</f>
        <v>TSE.ARABAYATAĞI SPOR</v>
      </c>
      <c r="F40" s="96"/>
      <c r="G40" s="96" t="str">
        <f>B160</f>
        <v>K.BEY .GENÇLERBİRLİĞİ</v>
      </c>
      <c r="H40" s="96"/>
      <c r="I40" s="14">
        <v>5</v>
      </c>
      <c r="J40" s="14">
        <v>0</v>
      </c>
      <c r="K40" s="5"/>
      <c r="L40" s="5"/>
    </row>
    <row r="41" spans="1:12" s="3" customFormat="1" ht="18.75" customHeight="1">
      <c r="A41" s="13">
        <v>45214</v>
      </c>
      <c r="B41" s="14" t="s">
        <v>129</v>
      </c>
      <c r="C41" s="13" t="s">
        <v>111</v>
      </c>
      <c r="D41" s="14" t="s">
        <v>120</v>
      </c>
      <c r="E41" s="97" t="str">
        <f>B161</f>
        <v>YENİKARAMAN SPOR</v>
      </c>
      <c r="F41" s="98"/>
      <c r="G41" s="97" t="str">
        <f>B162</f>
        <v>MKPAŞA  2014 SPOR</v>
      </c>
      <c r="H41" s="98"/>
      <c r="I41" s="14">
        <v>2</v>
      </c>
      <c r="J41" s="14">
        <v>1</v>
      </c>
      <c r="K41" s="5"/>
      <c r="L41" s="5"/>
    </row>
    <row r="42" spans="1:12" s="3" customFormat="1" ht="18.75" customHeight="1">
      <c r="A42" s="14"/>
      <c r="B42" s="14"/>
      <c r="C42" s="14"/>
      <c r="D42" s="14"/>
      <c r="E42" s="97" t="str">
        <f>B166</f>
        <v>MKP. AKAR SPOR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s="3" customFormat="1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s="3" customFormat="1" ht="18.75" customHeight="1">
      <c r="A45" s="13">
        <v>45221</v>
      </c>
      <c r="B45" s="14" t="s">
        <v>131</v>
      </c>
      <c r="C45" s="13" t="s">
        <v>111</v>
      </c>
      <c r="D45" s="14" t="s">
        <v>146</v>
      </c>
      <c r="E45" s="96" t="str">
        <f>B164</f>
        <v>ÇAĞLAYAN SPOR</v>
      </c>
      <c r="F45" s="96"/>
      <c r="G45" s="96" t="str">
        <f>B166</f>
        <v>MKP. AKAR SPOR</v>
      </c>
      <c r="H45" s="96"/>
      <c r="I45" s="14">
        <v>1</v>
      </c>
      <c r="J45" s="14">
        <v>3</v>
      </c>
      <c r="K45" s="5"/>
      <c r="L45" s="5"/>
    </row>
    <row r="46" spans="1:12" s="3" customFormat="1" ht="18.75" customHeight="1">
      <c r="A46" s="13">
        <v>45221</v>
      </c>
      <c r="B46" s="14" t="s">
        <v>134</v>
      </c>
      <c r="C46" s="13" t="s">
        <v>111</v>
      </c>
      <c r="D46" s="14" t="s">
        <v>120</v>
      </c>
      <c r="E46" s="96" t="str">
        <f>B167</f>
        <v>YUNUSEMRE ARDA SPOR</v>
      </c>
      <c r="F46" s="96"/>
      <c r="G46" s="96" t="str">
        <f>B163</f>
        <v>TSE.ARABAYATAĞI SPOR</v>
      </c>
      <c r="H46" s="96"/>
      <c r="I46" s="14">
        <v>2</v>
      </c>
      <c r="J46" s="14">
        <v>0</v>
      </c>
      <c r="K46" s="5"/>
      <c r="L46" s="5"/>
    </row>
    <row r="47" spans="1:12" s="3" customFormat="1" ht="18.75" customHeight="1">
      <c r="A47" s="13">
        <v>45221</v>
      </c>
      <c r="B47" s="14" t="s">
        <v>130</v>
      </c>
      <c r="C47" s="13" t="s">
        <v>111</v>
      </c>
      <c r="D47" s="14" t="s">
        <v>146</v>
      </c>
      <c r="E47" s="96" t="str">
        <f>B162</f>
        <v>MKPAŞA  2014 SPOR</v>
      </c>
      <c r="F47" s="96"/>
      <c r="G47" s="96" t="str">
        <f>B159</f>
        <v>YAVUZSELİM SPOR</v>
      </c>
      <c r="H47" s="96"/>
      <c r="I47" s="14">
        <v>0</v>
      </c>
      <c r="J47" s="14">
        <v>3</v>
      </c>
      <c r="K47" s="5"/>
      <c r="L47" s="5"/>
    </row>
    <row r="48" spans="1:12" s="3" customFormat="1" ht="18.75" customHeight="1">
      <c r="A48" s="13">
        <v>45221</v>
      </c>
      <c r="B48" s="14" t="s">
        <v>128</v>
      </c>
      <c r="C48" s="13" t="s">
        <v>111</v>
      </c>
      <c r="D48" s="14" t="s">
        <v>146</v>
      </c>
      <c r="E48" s="97" t="str">
        <f>B160</f>
        <v>K.BEY .GENÇLERBİRLİĞİ</v>
      </c>
      <c r="F48" s="98"/>
      <c r="G48" s="97" t="str">
        <f>B161</f>
        <v>YENİKARAMAN SPOR</v>
      </c>
      <c r="H48" s="98"/>
      <c r="I48" s="14">
        <v>3</v>
      </c>
      <c r="J48" s="14">
        <v>5</v>
      </c>
      <c r="K48" s="5"/>
      <c r="L48" s="5"/>
    </row>
    <row r="49" spans="1:12" s="3" customFormat="1" ht="18.75" customHeight="1">
      <c r="A49" s="14"/>
      <c r="B49" s="14"/>
      <c r="C49" s="14"/>
      <c r="D49" s="14"/>
      <c r="E49" s="97" t="str">
        <f>B165</f>
        <v>ULUŞEHİR FUTBOL KLB.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s="3" customFormat="1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s="3" customFormat="1" ht="18.75" customHeight="1">
      <c r="A52" s="13">
        <v>45227</v>
      </c>
      <c r="B52" s="14" t="s">
        <v>126</v>
      </c>
      <c r="C52" s="14" t="s">
        <v>145</v>
      </c>
      <c r="D52" s="14"/>
      <c r="E52" s="96" t="str">
        <f>B163</f>
        <v>TSE.ARABAYATAĞI SPOR</v>
      </c>
      <c r="F52" s="96"/>
      <c r="G52" s="96" t="str">
        <f>B165</f>
        <v>ULUŞEHİR FUTBOL KLB.</v>
      </c>
      <c r="H52" s="96"/>
      <c r="I52" s="14">
        <v>3</v>
      </c>
      <c r="J52" s="14">
        <v>0</v>
      </c>
      <c r="K52" s="5"/>
      <c r="L52" s="5"/>
    </row>
    <row r="53" spans="1:12" s="3" customFormat="1" ht="18.75" customHeight="1">
      <c r="A53" s="13">
        <v>45227</v>
      </c>
      <c r="B53" s="14" t="s">
        <v>127</v>
      </c>
      <c r="C53" s="14" t="s">
        <v>145</v>
      </c>
      <c r="D53" s="14" t="s">
        <v>146</v>
      </c>
      <c r="E53" s="96" t="str">
        <f>B166</f>
        <v>MKP. AKAR SPOR</v>
      </c>
      <c r="F53" s="96"/>
      <c r="G53" s="96" t="str">
        <f>B162</f>
        <v>MKPAŞA  2014 SPOR</v>
      </c>
      <c r="H53" s="96"/>
      <c r="I53" s="14">
        <v>4</v>
      </c>
      <c r="J53" s="14">
        <v>2</v>
      </c>
      <c r="K53" s="5"/>
      <c r="L53" s="5"/>
    </row>
    <row r="54" spans="1:12" s="3" customFormat="1" ht="18.75" customHeight="1">
      <c r="A54" s="13">
        <v>45227</v>
      </c>
      <c r="B54" s="14" t="s">
        <v>129</v>
      </c>
      <c r="C54" s="14" t="s">
        <v>145</v>
      </c>
      <c r="D54" s="14" t="s">
        <v>120</v>
      </c>
      <c r="E54" s="96" t="str">
        <f>B161</f>
        <v>YENİKARAMAN SPOR</v>
      </c>
      <c r="F54" s="96"/>
      <c r="G54" s="96" t="str">
        <f>B167</f>
        <v>YUNUSEMRE ARDA SPOR</v>
      </c>
      <c r="H54" s="96"/>
      <c r="I54" s="14">
        <v>0</v>
      </c>
      <c r="J54" s="14">
        <v>1</v>
      </c>
      <c r="K54" s="5"/>
      <c r="L54" s="5"/>
    </row>
    <row r="55" spans="1:12" s="3" customFormat="1" ht="18.75" customHeight="1">
      <c r="A55" s="13">
        <v>45227</v>
      </c>
      <c r="B55" s="14" t="s">
        <v>134</v>
      </c>
      <c r="C55" s="14" t="s">
        <v>145</v>
      </c>
      <c r="D55" s="14" t="s">
        <v>146</v>
      </c>
      <c r="E55" s="97" t="str">
        <f>B159</f>
        <v>YAVUZSELİM SPOR</v>
      </c>
      <c r="F55" s="98"/>
      <c r="G55" s="97" t="str">
        <f>B160</f>
        <v>K.BEY .GENÇLERBİRLİĞİ</v>
      </c>
      <c r="H55" s="98"/>
      <c r="I55" s="14">
        <v>2</v>
      </c>
      <c r="J55" s="14">
        <v>0</v>
      </c>
      <c r="K55" s="5"/>
      <c r="L55" s="5"/>
    </row>
    <row r="56" spans="1:12" s="3" customFormat="1" ht="18.75" customHeight="1">
      <c r="A56" s="14"/>
      <c r="B56" s="14"/>
      <c r="C56" s="14"/>
      <c r="D56" s="14"/>
      <c r="E56" s="97" t="str">
        <f>B164</f>
        <v>ÇAĞLAYAN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s="3" customFormat="1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s="3" customFormat="1" ht="18.75" customHeight="1">
      <c r="A59" s="13">
        <v>45235</v>
      </c>
      <c r="B59" s="14" t="s">
        <v>130</v>
      </c>
      <c r="C59" s="13" t="s">
        <v>111</v>
      </c>
      <c r="D59" s="14" t="s">
        <v>146</v>
      </c>
      <c r="E59" s="96" t="str">
        <f>B162</f>
        <v>MKPAŞA  2014 SPOR</v>
      </c>
      <c r="F59" s="96"/>
      <c r="G59" s="96" t="str">
        <f>B164</f>
        <v>ÇAĞLAYAN SPOR</v>
      </c>
      <c r="H59" s="96"/>
      <c r="I59" s="14">
        <v>1</v>
      </c>
      <c r="J59" s="14">
        <v>2</v>
      </c>
      <c r="K59" s="5"/>
      <c r="L59" s="5"/>
    </row>
    <row r="60" spans="1:12" s="3" customFormat="1" ht="18.75" customHeight="1">
      <c r="A60" s="13">
        <v>45235</v>
      </c>
      <c r="B60" s="14" t="s">
        <v>126</v>
      </c>
      <c r="C60" s="13" t="s">
        <v>111</v>
      </c>
      <c r="D60" s="14" t="s">
        <v>146</v>
      </c>
      <c r="E60" s="96" t="str">
        <f>B165</f>
        <v>ULUŞEHİR FUTBOL KLB.</v>
      </c>
      <c r="F60" s="96"/>
      <c r="G60" s="96" t="str">
        <f>B161</f>
        <v>YENİKARAMAN SPOR</v>
      </c>
      <c r="H60" s="96"/>
      <c r="I60" s="14">
        <v>0</v>
      </c>
      <c r="J60" s="14">
        <v>3</v>
      </c>
      <c r="K60" s="5"/>
      <c r="L60" s="5"/>
    </row>
    <row r="61" spans="1:12" s="3" customFormat="1" ht="18.75" customHeight="1">
      <c r="A61" s="13">
        <v>45235</v>
      </c>
      <c r="B61" s="14" t="s">
        <v>128</v>
      </c>
      <c r="C61" s="13" t="s">
        <v>111</v>
      </c>
      <c r="D61" s="14" t="s">
        <v>146</v>
      </c>
      <c r="E61" s="96" t="str">
        <f>B160</f>
        <v>K.BEY .GENÇLERBİRLİĞİ</v>
      </c>
      <c r="F61" s="96"/>
      <c r="G61" s="96" t="str">
        <f>B166</f>
        <v>MKP. AKAR SPOR</v>
      </c>
      <c r="H61" s="96"/>
      <c r="I61" s="14">
        <v>1</v>
      </c>
      <c r="J61" s="14">
        <v>4</v>
      </c>
      <c r="K61" s="5"/>
      <c r="L61" s="5"/>
    </row>
    <row r="62" spans="1:12" s="3" customFormat="1" ht="18.75" customHeight="1">
      <c r="A62" s="13">
        <v>45235</v>
      </c>
      <c r="B62" s="14" t="s">
        <v>134</v>
      </c>
      <c r="C62" s="13" t="s">
        <v>111</v>
      </c>
      <c r="D62" s="14" t="s">
        <v>146</v>
      </c>
      <c r="E62" s="97" t="str">
        <f>B167</f>
        <v>YUNUSEMRE ARDA SPOR</v>
      </c>
      <c r="F62" s="98"/>
      <c r="G62" s="97" t="str">
        <f>B159</f>
        <v>YAVUZSELİM SPOR</v>
      </c>
      <c r="H62" s="98"/>
      <c r="I62" s="14">
        <v>3</v>
      </c>
      <c r="J62" s="14">
        <v>2</v>
      </c>
      <c r="K62" s="5"/>
      <c r="L62" s="5"/>
    </row>
    <row r="63" spans="1:12" s="3" customFormat="1" ht="18.75" customHeight="1">
      <c r="A63" s="14"/>
      <c r="B63" s="14"/>
      <c r="C63" s="14"/>
      <c r="D63" s="14"/>
      <c r="E63" s="97" t="str">
        <f>B163</f>
        <v>TSE.ARABAYATAĞI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s="3" customFormat="1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s="3" customFormat="1" ht="18.75" customHeight="1">
      <c r="A66" s="13">
        <v>45242</v>
      </c>
      <c r="B66" s="14" t="s">
        <v>129</v>
      </c>
      <c r="C66" s="13" t="s">
        <v>111</v>
      </c>
      <c r="D66" s="14" t="s">
        <v>120</v>
      </c>
      <c r="E66" s="96" t="str">
        <f>B161</f>
        <v>YENİKARAMAN SPOR</v>
      </c>
      <c r="F66" s="96"/>
      <c r="G66" s="96" t="str">
        <f>B163</f>
        <v>TSE.ARABAYATAĞI SPOR</v>
      </c>
      <c r="H66" s="96"/>
      <c r="I66" s="14">
        <v>1</v>
      </c>
      <c r="J66" s="14">
        <v>2</v>
      </c>
      <c r="K66" s="5"/>
      <c r="L66" s="5"/>
    </row>
    <row r="67" spans="1:12" s="3" customFormat="1" ht="18.75" customHeight="1">
      <c r="A67" s="13">
        <v>45242</v>
      </c>
      <c r="B67" s="14" t="s">
        <v>129</v>
      </c>
      <c r="C67" s="13" t="s">
        <v>111</v>
      </c>
      <c r="D67" s="14" t="s">
        <v>146</v>
      </c>
      <c r="E67" s="96" t="str">
        <f>B164</f>
        <v>ÇAĞLAYAN SPOR</v>
      </c>
      <c r="F67" s="96"/>
      <c r="G67" s="96" t="str">
        <f>B160</f>
        <v>K.BEY .GENÇLERBİRLİĞİ</v>
      </c>
      <c r="H67" s="96"/>
      <c r="I67" s="14">
        <v>2</v>
      </c>
      <c r="J67" s="14">
        <v>1</v>
      </c>
      <c r="K67" s="5"/>
      <c r="L67" s="5"/>
    </row>
    <row r="68" spans="1:12" s="3" customFormat="1" ht="18.75" customHeight="1">
      <c r="A68" s="13">
        <v>45242</v>
      </c>
      <c r="B68" s="14" t="s">
        <v>126</v>
      </c>
      <c r="C68" s="13" t="s">
        <v>111</v>
      </c>
      <c r="D68" s="14"/>
      <c r="E68" s="96" t="str">
        <f>B159</f>
        <v>YAVUZSELİM SPOR</v>
      </c>
      <c r="F68" s="96"/>
      <c r="G68" s="96" t="str">
        <f>B165</f>
        <v>ULUŞEHİR FUTBOL KLB.</v>
      </c>
      <c r="H68" s="96"/>
      <c r="I68" s="14">
        <v>3</v>
      </c>
      <c r="J68" s="14">
        <v>0</v>
      </c>
      <c r="K68" s="5"/>
      <c r="L68" s="5"/>
    </row>
    <row r="69" spans="1:12" s="3" customFormat="1" ht="18.75" customHeight="1">
      <c r="A69" s="13">
        <v>45242</v>
      </c>
      <c r="B69" s="14" t="s">
        <v>127</v>
      </c>
      <c r="C69" s="13" t="s">
        <v>111</v>
      </c>
      <c r="D69" s="14" t="s">
        <v>146</v>
      </c>
      <c r="E69" s="97" t="str">
        <f>B166</f>
        <v>MKP. AKAR SPOR</v>
      </c>
      <c r="F69" s="98"/>
      <c r="G69" s="97" t="str">
        <f>B167</f>
        <v>YUNUSEMRE ARDA SPOR</v>
      </c>
      <c r="H69" s="98"/>
      <c r="I69" s="14">
        <v>4</v>
      </c>
      <c r="J69" s="14">
        <v>2</v>
      </c>
      <c r="K69" s="5"/>
      <c r="L69" s="5"/>
    </row>
    <row r="70" spans="1:12" s="3" customFormat="1" ht="18.75" customHeight="1">
      <c r="A70" s="14"/>
      <c r="B70" s="14"/>
      <c r="C70" s="14"/>
      <c r="D70" s="14"/>
      <c r="E70" s="97" t="str">
        <f>B162</f>
        <v>MKPAŞA  2014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s="3" customFormat="1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s="3" customFormat="1" ht="18.75" customHeight="1">
      <c r="A73" s="13">
        <v>45248</v>
      </c>
      <c r="B73" s="14" t="s">
        <v>128</v>
      </c>
      <c r="C73" s="13" t="s">
        <v>145</v>
      </c>
      <c r="D73" s="14" t="s">
        <v>170</v>
      </c>
      <c r="E73" s="96" t="str">
        <f>B160</f>
        <v>K.BEY .GENÇLERBİRLİĞİ</v>
      </c>
      <c r="F73" s="96"/>
      <c r="G73" s="96" t="str">
        <f>B162</f>
        <v>MKPAŞA  2014 SPOR</v>
      </c>
      <c r="H73" s="96"/>
      <c r="I73" s="14">
        <v>3</v>
      </c>
      <c r="J73" s="14">
        <v>2</v>
      </c>
      <c r="K73" s="5"/>
      <c r="L73" s="5"/>
    </row>
    <row r="74" spans="1:12" s="3" customFormat="1" ht="18.75" customHeight="1">
      <c r="A74" s="13">
        <v>45248</v>
      </c>
      <c r="B74" s="14" t="s">
        <v>110</v>
      </c>
      <c r="C74" s="13" t="s">
        <v>145</v>
      </c>
      <c r="D74" s="14" t="s">
        <v>146</v>
      </c>
      <c r="E74" s="96" t="str">
        <f>B163</f>
        <v>TSE.ARABAYATAĞI SPOR</v>
      </c>
      <c r="F74" s="96"/>
      <c r="G74" s="96" t="str">
        <f>B159</f>
        <v>YAVUZSELİM SPOR</v>
      </c>
      <c r="H74" s="96"/>
      <c r="I74" s="14">
        <v>1</v>
      </c>
      <c r="J74" s="14">
        <v>0</v>
      </c>
      <c r="K74" s="5"/>
      <c r="L74" s="5"/>
    </row>
    <row r="75" spans="1:12" s="3" customFormat="1" ht="18.75" customHeight="1">
      <c r="A75" s="13">
        <v>45248</v>
      </c>
      <c r="B75" s="14" t="s">
        <v>134</v>
      </c>
      <c r="C75" s="13" t="s">
        <v>145</v>
      </c>
      <c r="D75" s="14" t="s">
        <v>146</v>
      </c>
      <c r="E75" s="96" t="str">
        <f>B167</f>
        <v>YUNUSEMRE ARDA SPOR</v>
      </c>
      <c r="F75" s="96"/>
      <c r="G75" s="96" t="str">
        <f>B164</f>
        <v>ÇAĞLAYAN SPOR</v>
      </c>
      <c r="H75" s="96"/>
      <c r="I75" s="14">
        <v>5</v>
      </c>
      <c r="J75" s="14">
        <v>0</v>
      </c>
      <c r="K75" s="5"/>
      <c r="L75" s="5"/>
    </row>
    <row r="76" spans="1:12" s="3" customFormat="1" ht="18.75" customHeight="1">
      <c r="A76" s="13">
        <v>45248</v>
      </c>
      <c r="B76" s="14" t="s">
        <v>126</v>
      </c>
      <c r="C76" s="13" t="s">
        <v>145</v>
      </c>
      <c r="D76" s="14"/>
      <c r="E76" s="97" t="str">
        <f>B165</f>
        <v>ULUŞEHİR FUTBOL KLB.</v>
      </c>
      <c r="F76" s="98"/>
      <c r="G76" s="97" t="str">
        <f>B166</f>
        <v>MKP. AKAR SPOR</v>
      </c>
      <c r="H76" s="98"/>
      <c r="I76" s="14">
        <v>0</v>
      </c>
      <c r="J76" s="14">
        <v>3</v>
      </c>
      <c r="K76" s="5"/>
      <c r="L76" s="5"/>
    </row>
    <row r="77" spans="1:12" s="3" customFormat="1" ht="18.75" customHeight="1">
      <c r="A77" s="14"/>
      <c r="B77" s="14"/>
      <c r="C77" s="14"/>
      <c r="D77" s="14"/>
      <c r="E77" s="97" t="str">
        <f>B161</f>
        <v>YENİKARAMAN SPOR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s="3" customFormat="1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s="3" customFormat="1" ht="18.75" customHeight="1">
      <c r="A80" s="13">
        <v>45256</v>
      </c>
      <c r="B80" s="14" t="s">
        <v>134</v>
      </c>
      <c r="C80" s="13" t="s">
        <v>111</v>
      </c>
      <c r="D80" s="14" t="s">
        <v>146</v>
      </c>
      <c r="E80" s="96" t="str">
        <f>B159</f>
        <v>YAVUZSELİM SPOR</v>
      </c>
      <c r="F80" s="96"/>
      <c r="G80" s="96" t="str">
        <f>B161</f>
        <v>YENİKARAMAN SPOR</v>
      </c>
      <c r="H80" s="96"/>
      <c r="I80" s="14">
        <v>6</v>
      </c>
      <c r="J80" s="14">
        <v>2</v>
      </c>
      <c r="K80" s="5"/>
      <c r="L80" s="5"/>
    </row>
    <row r="81" spans="1:12" s="3" customFormat="1" ht="18.75" customHeight="1">
      <c r="A81" s="13">
        <v>45256</v>
      </c>
      <c r="B81" s="14" t="s">
        <v>130</v>
      </c>
      <c r="C81" s="13" t="s">
        <v>111</v>
      </c>
      <c r="D81" s="14" t="s">
        <v>146</v>
      </c>
      <c r="E81" s="96" t="str">
        <f>B162</f>
        <v>MKPAŞA  2014 SPOR</v>
      </c>
      <c r="F81" s="96"/>
      <c r="G81" s="96" t="str">
        <f>B167</f>
        <v>YUNUSEMRE ARDA SPOR</v>
      </c>
      <c r="H81" s="96"/>
      <c r="I81" s="14">
        <v>0</v>
      </c>
      <c r="J81" s="14">
        <v>7</v>
      </c>
      <c r="K81" s="5"/>
      <c r="L81" s="5"/>
    </row>
    <row r="82" spans="1:12" s="3" customFormat="1" ht="18.75" customHeight="1">
      <c r="A82" s="13">
        <v>45256</v>
      </c>
      <c r="B82" s="14" t="s">
        <v>127</v>
      </c>
      <c r="C82" s="13" t="s">
        <v>111</v>
      </c>
      <c r="D82" s="14" t="s">
        <v>146</v>
      </c>
      <c r="E82" s="96" t="str">
        <f>B166</f>
        <v>MKP. AKAR SPOR</v>
      </c>
      <c r="F82" s="96"/>
      <c r="G82" s="96" t="str">
        <f>B163</f>
        <v>TSE.ARABAYATAĞI SPOR</v>
      </c>
      <c r="H82" s="96"/>
      <c r="I82" s="14">
        <v>2</v>
      </c>
      <c r="J82" s="14">
        <v>2</v>
      </c>
      <c r="K82" s="5"/>
      <c r="L82" s="5"/>
    </row>
    <row r="83" spans="1:12" s="3" customFormat="1" ht="18.75" customHeight="1">
      <c r="A83" s="13">
        <v>45256</v>
      </c>
      <c r="B83" s="14" t="s">
        <v>126</v>
      </c>
      <c r="C83" s="13" t="s">
        <v>111</v>
      </c>
      <c r="D83" s="14"/>
      <c r="E83" s="97" t="str">
        <f>B164</f>
        <v>ÇAĞLAYAN SPOR</v>
      </c>
      <c r="F83" s="98"/>
      <c r="G83" s="97" t="str">
        <f>B165</f>
        <v>ULUŞEHİR FUTBOL KLB.</v>
      </c>
      <c r="H83" s="98"/>
      <c r="I83" s="14">
        <v>3</v>
      </c>
      <c r="J83" s="14">
        <v>0</v>
      </c>
      <c r="K83" s="5"/>
      <c r="L83" s="5"/>
    </row>
    <row r="84" spans="1:12" s="3" customFormat="1" ht="18.75" customHeight="1">
      <c r="A84" s="14"/>
      <c r="B84" s="14"/>
      <c r="C84" s="14"/>
      <c r="D84" s="14"/>
      <c r="E84" s="97" t="str">
        <f>B160</f>
        <v>K.BEY .GENÇLERBİRLİĞİ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s="3" customFormat="1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s="3" customFormat="1" ht="18.75" customHeight="1">
      <c r="A87" s="13">
        <v>45263</v>
      </c>
      <c r="B87" s="14" t="s">
        <v>134</v>
      </c>
      <c r="C87" s="13" t="s">
        <v>111</v>
      </c>
      <c r="D87" s="14" t="s">
        <v>146</v>
      </c>
      <c r="E87" s="96" t="str">
        <f>B167</f>
        <v>YUNUSEMRE ARDA SPOR</v>
      </c>
      <c r="F87" s="96"/>
      <c r="G87" s="96" t="str">
        <f>B160</f>
        <v>K.BEY .GENÇLERBİRLİĞİ</v>
      </c>
      <c r="H87" s="96"/>
      <c r="I87" s="14">
        <v>5</v>
      </c>
      <c r="J87" s="14">
        <v>0</v>
      </c>
      <c r="K87" s="5"/>
      <c r="L87" s="5"/>
    </row>
    <row r="88" spans="1:12" s="3" customFormat="1" ht="18.75" customHeight="1">
      <c r="A88" s="13">
        <v>45263</v>
      </c>
      <c r="B88" s="14" t="s">
        <v>129</v>
      </c>
      <c r="C88" s="13" t="s">
        <v>111</v>
      </c>
      <c r="D88" s="14" t="s">
        <v>120</v>
      </c>
      <c r="E88" s="96" t="str">
        <f>B161</f>
        <v>YENİKARAMAN SPOR</v>
      </c>
      <c r="F88" s="96"/>
      <c r="G88" s="96" t="str">
        <f>B166</f>
        <v>MKP. AKAR SPOR</v>
      </c>
      <c r="H88" s="96"/>
      <c r="I88" s="14">
        <v>0</v>
      </c>
      <c r="J88" s="14">
        <v>0</v>
      </c>
      <c r="K88" s="5"/>
      <c r="L88" s="5"/>
    </row>
    <row r="89" spans="1:12" s="3" customFormat="1" ht="18.75" customHeight="1">
      <c r="A89" s="13">
        <v>45263</v>
      </c>
      <c r="B89" s="14" t="s">
        <v>126</v>
      </c>
      <c r="C89" s="13" t="s">
        <v>111</v>
      </c>
      <c r="D89" s="14"/>
      <c r="E89" s="96" t="str">
        <f>B165</f>
        <v>ULUŞEHİR FUTBOL KLB.</v>
      </c>
      <c r="F89" s="96"/>
      <c r="G89" s="96" t="str">
        <f>B162</f>
        <v>MKPAŞA  2014 SPOR</v>
      </c>
      <c r="H89" s="96"/>
      <c r="I89" s="14">
        <v>0</v>
      </c>
      <c r="J89" s="14">
        <v>3</v>
      </c>
      <c r="K89" s="5"/>
      <c r="L89" s="5"/>
    </row>
    <row r="90" spans="1:12" s="3" customFormat="1" ht="18.75" customHeight="1">
      <c r="A90" s="13">
        <v>45263</v>
      </c>
      <c r="B90" s="14" t="s">
        <v>110</v>
      </c>
      <c r="C90" s="13" t="s">
        <v>111</v>
      </c>
      <c r="D90" s="14" t="s">
        <v>146</v>
      </c>
      <c r="E90" s="97" t="str">
        <f>B163</f>
        <v>TSE.ARABAYATAĞI SPOR</v>
      </c>
      <c r="F90" s="98"/>
      <c r="G90" s="97" t="str">
        <f>B164</f>
        <v>ÇAĞLAYAN SPOR</v>
      </c>
      <c r="H90" s="98"/>
      <c r="I90" s="14">
        <v>6</v>
      </c>
      <c r="J90" s="14">
        <v>1</v>
      </c>
      <c r="K90" s="5"/>
      <c r="L90" s="5"/>
    </row>
    <row r="91" spans="1:12" s="3" customFormat="1" ht="18.75" customHeight="1">
      <c r="A91" s="14"/>
      <c r="B91" s="14"/>
      <c r="C91" s="14"/>
      <c r="D91" s="14"/>
      <c r="E91" s="97" t="str">
        <f>B159</f>
        <v>YAVUZSELİM SPOR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s="3" customFormat="1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s="3" customFormat="1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s="3" customFormat="1" ht="18.75" customHeight="1">
      <c r="A95" s="13">
        <v>45269</v>
      </c>
      <c r="B95" s="14" t="s">
        <v>134</v>
      </c>
      <c r="C95" s="13" t="s">
        <v>145</v>
      </c>
      <c r="D95" s="14" t="s">
        <v>146</v>
      </c>
      <c r="E95" s="96" t="str">
        <f>E91</f>
        <v>YAVUZSELİM SPOR</v>
      </c>
      <c r="F95" s="96"/>
      <c r="G95" s="96" t="str">
        <f>G88</f>
        <v>MKP. AKAR SPOR</v>
      </c>
      <c r="H95" s="96"/>
      <c r="I95" s="14">
        <v>2</v>
      </c>
      <c r="J95" s="14">
        <v>3</v>
      </c>
      <c r="K95" s="5"/>
      <c r="L95" s="5"/>
    </row>
    <row r="96" spans="1:12" s="3" customFormat="1" ht="18.75" customHeight="1">
      <c r="A96" s="13">
        <v>45269</v>
      </c>
      <c r="B96" s="14" t="s">
        <v>126</v>
      </c>
      <c r="C96" s="13" t="s">
        <v>145</v>
      </c>
      <c r="D96" s="14"/>
      <c r="E96" s="96" t="str">
        <f>E89</f>
        <v>ULUŞEHİR FUTBOL KLB.</v>
      </c>
      <c r="F96" s="96"/>
      <c r="G96" s="96" t="str">
        <f>G87</f>
        <v>K.BEY .GENÇLERBİRLİĞİ</v>
      </c>
      <c r="H96" s="96"/>
      <c r="I96" s="14">
        <v>0</v>
      </c>
      <c r="J96" s="14">
        <v>3</v>
      </c>
      <c r="K96" s="5"/>
      <c r="L96" s="5"/>
    </row>
    <row r="97" spans="1:12" s="3" customFormat="1" ht="18.75" customHeight="1">
      <c r="A97" s="13">
        <v>45269</v>
      </c>
      <c r="B97" s="14" t="s">
        <v>129</v>
      </c>
      <c r="C97" s="13" t="s">
        <v>145</v>
      </c>
      <c r="D97" s="14" t="s">
        <v>120</v>
      </c>
      <c r="E97" s="96" t="str">
        <f>E88</f>
        <v>YENİKARAMAN SPOR</v>
      </c>
      <c r="F97" s="96"/>
      <c r="G97" s="96" t="str">
        <f>G90</f>
        <v>ÇAĞLAYAN SPOR</v>
      </c>
      <c r="H97" s="96"/>
      <c r="I97" s="14">
        <v>0</v>
      </c>
      <c r="J97" s="14">
        <v>1</v>
      </c>
      <c r="K97" s="5"/>
      <c r="L97" s="5"/>
    </row>
    <row r="98" spans="1:12" s="3" customFormat="1" ht="18.75" customHeight="1">
      <c r="A98" s="13">
        <v>45269</v>
      </c>
      <c r="B98" s="14" t="s">
        <v>133</v>
      </c>
      <c r="C98" s="13" t="s">
        <v>145</v>
      </c>
      <c r="D98" s="14" t="s">
        <v>120</v>
      </c>
      <c r="E98" s="97" t="str">
        <f>E90</f>
        <v>TSE.ARABAYATAĞI SPOR</v>
      </c>
      <c r="F98" s="98"/>
      <c r="G98" s="97" t="str">
        <f>G89</f>
        <v>MKPAŞA  2014 SPOR</v>
      </c>
      <c r="H98" s="98"/>
      <c r="I98" s="14">
        <v>3</v>
      </c>
      <c r="J98" s="14">
        <v>0</v>
      </c>
      <c r="K98" s="5"/>
      <c r="L98" s="5"/>
    </row>
    <row r="99" spans="1:12" s="3" customFormat="1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YUNUSEMRE ARDA SPOR</v>
      </c>
      <c r="H99" s="98"/>
      <c r="I99" s="14"/>
      <c r="J99" s="14"/>
      <c r="K99" s="5"/>
      <c r="L99" s="5"/>
    </row>
    <row r="100" spans="1:12" s="3" customFormat="1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s="3" customFormat="1" ht="18.75" customHeight="1">
      <c r="A102" s="13">
        <v>45284</v>
      </c>
      <c r="B102" s="14" t="s">
        <v>126</v>
      </c>
      <c r="C102" s="14" t="s">
        <v>111</v>
      </c>
      <c r="D102" s="14"/>
      <c r="E102" s="96" t="str">
        <f>G99</f>
        <v>YUNUSEMRE ARDA SPOR</v>
      </c>
      <c r="F102" s="96"/>
      <c r="G102" s="96" t="str">
        <f>E96</f>
        <v>ULUŞEHİR FUTBOL KLB.</v>
      </c>
      <c r="H102" s="96"/>
      <c r="I102" s="14">
        <v>3</v>
      </c>
      <c r="J102" s="14">
        <v>0</v>
      </c>
      <c r="K102" s="5"/>
      <c r="L102" s="5"/>
    </row>
    <row r="103" spans="1:12" s="3" customFormat="1" ht="18.75" customHeight="1">
      <c r="A103" s="13">
        <v>45284</v>
      </c>
      <c r="B103" s="14" t="s">
        <v>135</v>
      </c>
      <c r="C103" s="14" t="s">
        <v>111</v>
      </c>
      <c r="D103" s="14" t="s">
        <v>146</v>
      </c>
      <c r="E103" s="96" t="str">
        <f>G97</f>
        <v>ÇAĞLAYAN SPOR</v>
      </c>
      <c r="F103" s="96"/>
      <c r="G103" s="96" t="str">
        <f>E95</f>
        <v>YAVUZSELİM SPOR</v>
      </c>
      <c r="H103" s="96"/>
      <c r="I103" s="14">
        <v>0</v>
      </c>
      <c r="J103" s="14">
        <v>1</v>
      </c>
      <c r="K103" s="5"/>
      <c r="L103" s="5"/>
    </row>
    <row r="104" spans="1:12" s="3" customFormat="1" ht="18.75" customHeight="1">
      <c r="A104" s="13">
        <v>45284</v>
      </c>
      <c r="B104" s="14" t="s">
        <v>128</v>
      </c>
      <c r="C104" s="14" t="s">
        <v>111</v>
      </c>
      <c r="D104" s="14" t="s">
        <v>146</v>
      </c>
      <c r="E104" s="96" t="str">
        <f>G96</f>
        <v>K.BEY .GENÇLERBİRLİĞİ</v>
      </c>
      <c r="F104" s="96"/>
      <c r="G104" s="96" t="str">
        <f>E98</f>
        <v>TSE.ARABAYATAĞI SPOR</v>
      </c>
      <c r="H104" s="96"/>
      <c r="I104" s="14">
        <v>2</v>
      </c>
      <c r="J104" s="14">
        <v>5</v>
      </c>
      <c r="K104" s="5"/>
      <c r="L104" s="5"/>
    </row>
    <row r="105" spans="1:12" s="3" customFormat="1" ht="18.75" customHeight="1">
      <c r="A105" s="13">
        <v>45284</v>
      </c>
      <c r="B105" s="14" t="s">
        <v>130</v>
      </c>
      <c r="C105" s="14" t="s">
        <v>111</v>
      </c>
      <c r="D105" s="14" t="s">
        <v>146</v>
      </c>
      <c r="E105" s="96" t="str">
        <f>G98</f>
        <v>MKPAŞA  2014 SPOR</v>
      </c>
      <c r="F105" s="96"/>
      <c r="G105" s="96" t="str">
        <f>E97</f>
        <v>YENİKARAMAN SPOR</v>
      </c>
      <c r="H105" s="96"/>
      <c r="I105" s="14">
        <v>1</v>
      </c>
      <c r="J105" s="14">
        <v>3</v>
      </c>
      <c r="K105" s="5"/>
      <c r="L105" s="5"/>
    </row>
    <row r="106" spans="1:12" s="3" customFormat="1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MKP. AKAR SPOR</v>
      </c>
      <c r="H106" s="98"/>
      <c r="I106" s="14"/>
      <c r="J106" s="14"/>
      <c r="K106" s="5"/>
      <c r="L106" s="5"/>
    </row>
    <row r="107" spans="1:12" s="3" customFormat="1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s="3" customFormat="1" ht="18.75" customHeight="1">
      <c r="A109" s="13">
        <v>45298</v>
      </c>
      <c r="B109" s="14" t="s">
        <v>127</v>
      </c>
      <c r="C109" s="13" t="s">
        <v>111</v>
      </c>
      <c r="D109" s="14" t="s">
        <v>146</v>
      </c>
      <c r="E109" s="96" t="str">
        <f>G106</f>
        <v>MKP. AKAR SPOR</v>
      </c>
      <c r="F109" s="96"/>
      <c r="G109" s="96" t="str">
        <f>E103</f>
        <v>ÇAĞLAYAN SPOR</v>
      </c>
      <c r="H109" s="96"/>
      <c r="I109" s="14">
        <v>5</v>
      </c>
      <c r="J109" s="14">
        <v>1</v>
      </c>
      <c r="K109" s="5"/>
      <c r="L109" s="5"/>
    </row>
    <row r="110" spans="1:12" s="3" customFormat="1" ht="18.75" customHeight="1">
      <c r="A110" s="13">
        <v>45298</v>
      </c>
      <c r="B110" s="14" t="s">
        <v>133</v>
      </c>
      <c r="C110" s="13" t="s">
        <v>111</v>
      </c>
      <c r="D110" s="14" t="s">
        <v>120</v>
      </c>
      <c r="E110" s="96" t="str">
        <f>G104</f>
        <v>TSE.ARABAYATAĞI SPOR</v>
      </c>
      <c r="F110" s="96"/>
      <c r="G110" s="96" t="str">
        <f>E102</f>
        <v>YUNUSEMRE ARDA SPOR</v>
      </c>
      <c r="H110" s="96"/>
      <c r="I110" s="14">
        <v>0</v>
      </c>
      <c r="J110" s="14">
        <v>2</v>
      </c>
      <c r="K110" s="5"/>
      <c r="L110" s="5"/>
    </row>
    <row r="111" spans="1:12" s="3" customFormat="1" ht="18.75" customHeight="1">
      <c r="A111" s="13">
        <v>45298</v>
      </c>
      <c r="B111" s="14" t="s">
        <v>134</v>
      </c>
      <c r="C111" s="13" t="s">
        <v>111</v>
      </c>
      <c r="D111" s="14" t="s">
        <v>146</v>
      </c>
      <c r="E111" s="96" t="str">
        <f>G103</f>
        <v>YAVUZSELİM SPOR</v>
      </c>
      <c r="F111" s="96"/>
      <c r="G111" s="96" t="str">
        <f>E105</f>
        <v>MKPAŞA  2014 SPOR</v>
      </c>
      <c r="H111" s="96"/>
      <c r="I111" s="14">
        <v>2</v>
      </c>
      <c r="J111" s="14">
        <v>3</v>
      </c>
      <c r="K111" s="5"/>
      <c r="L111" s="5"/>
    </row>
    <row r="112" spans="1:12" s="3" customFormat="1" ht="18.75" customHeight="1">
      <c r="A112" s="13">
        <v>45298</v>
      </c>
      <c r="B112" s="14" t="s">
        <v>129</v>
      </c>
      <c r="C112" s="13" t="s">
        <v>111</v>
      </c>
      <c r="D112" s="14" t="s">
        <v>120</v>
      </c>
      <c r="E112" s="96" t="str">
        <f>G105</f>
        <v>YENİKARAMAN SPOR</v>
      </c>
      <c r="F112" s="96"/>
      <c r="G112" s="96" t="str">
        <f>E104</f>
        <v>K.BEY .GENÇLERBİRLİĞİ</v>
      </c>
      <c r="H112" s="96"/>
      <c r="I112" s="14">
        <v>2</v>
      </c>
      <c r="J112" s="14">
        <v>0</v>
      </c>
      <c r="K112" s="5"/>
      <c r="L112" s="5"/>
    </row>
    <row r="113" spans="1:12" s="3" customFormat="1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ULUŞEHİR FUTBOL KLB.</v>
      </c>
      <c r="H113" s="98"/>
      <c r="I113" s="14"/>
      <c r="J113" s="14"/>
      <c r="K113" s="5"/>
      <c r="L113" s="5"/>
    </row>
    <row r="114" spans="1:12" s="3" customFormat="1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s="3" customFormat="1" ht="18.75" customHeight="1">
      <c r="A116" s="13">
        <v>45301</v>
      </c>
      <c r="B116" s="14" t="s">
        <v>126</v>
      </c>
      <c r="C116" s="14" t="s">
        <v>175</v>
      </c>
      <c r="D116" s="14"/>
      <c r="E116" s="96" t="str">
        <f>G113</f>
        <v>ULUŞEHİR FUTBOL KLB.</v>
      </c>
      <c r="F116" s="96"/>
      <c r="G116" s="96" t="str">
        <f>E110</f>
        <v>TSE.ARABAYATAĞI SPOR</v>
      </c>
      <c r="H116" s="96"/>
      <c r="I116" s="14">
        <v>0</v>
      </c>
      <c r="J116" s="14">
        <v>3</v>
      </c>
      <c r="K116" s="5"/>
      <c r="L116" s="5"/>
    </row>
    <row r="117" spans="1:12" s="3" customFormat="1" ht="18.75" customHeight="1">
      <c r="A117" s="13">
        <v>45302</v>
      </c>
      <c r="B117" s="14" t="s">
        <v>130</v>
      </c>
      <c r="C117" s="14" t="s">
        <v>176</v>
      </c>
      <c r="D117" s="14" t="s">
        <v>146</v>
      </c>
      <c r="E117" s="96" t="str">
        <f>G111</f>
        <v>MKPAŞA  2014 SPOR</v>
      </c>
      <c r="F117" s="96"/>
      <c r="G117" s="96" t="str">
        <f>E109</f>
        <v>MKP. AKAR SPOR</v>
      </c>
      <c r="H117" s="96"/>
      <c r="I117" s="14">
        <v>1</v>
      </c>
      <c r="J117" s="14">
        <v>2</v>
      </c>
      <c r="K117" s="5"/>
      <c r="L117" s="5"/>
    </row>
    <row r="118" spans="1:12" s="3" customFormat="1" ht="18.75" customHeight="1">
      <c r="A118" s="13">
        <v>45302</v>
      </c>
      <c r="B118" s="14" t="s">
        <v>134</v>
      </c>
      <c r="C118" s="14" t="s">
        <v>176</v>
      </c>
      <c r="D118" s="14" t="s">
        <v>146</v>
      </c>
      <c r="E118" s="96" t="str">
        <f>G110</f>
        <v>YUNUSEMRE ARDA SPOR</v>
      </c>
      <c r="F118" s="96"/>
      <c r="G118" s="96" t="str">
        <f>E112</f>
        <v>YENİKARAMAN SPOR</v>
      </c>
      <c r="H118" s="96"/>
      <c r="I118" s="14">
        <v>2</v>
      </c>
      <c r="J118" s="14">
        <v>3</v>
      </c>
      <c r="K118" s="5"/>
      <c r="L118" s="5"/>
    </row>
    <row r="119" spans="1:12" s="3" customFormat="1" ht="18.75" customHeight="1">
      <c r="A119" s="13">
        <v>45301</v>
      </c>
      <c r="B119" s="14" t="s">
        <v>128</v>
      </c>
      <c r="C119" s="14" t="s">
        <v>175</v>
      </c>
      <c r="D119" s="14" t="s">
        <v>146</v>
      </c>
      <c r="E119" s="97" t="str">
        <f>G112</f>
        <v>K.BEY .GENÇLERBİRLİĞİ</v>
      </c>
      <c r="F119" s="98"/>
      <c r="G119" s="97" t="str">
        <f>E111</f>
        <v>YAVUZSELİM SPOR</v>
      </c>
      <c r="H119" s="98"/>
      <c r="I119" s="14">
        <v>8</v>
      </c>
      <c r="J119" s="14">
        <v>1</v>
      </c>
      <c r="K119" s="5"/>
      <c r="L119" s="5"/>
    </row>
    <row r="120" spans="1:12" s="3" customFormat="1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ÇAĞLAYAN SPOR</v>
      </c>
      <c r="H120" s="98"/>
      <c r="I120" s="14"/>
      <c r="J120" s="14"/>
      <c r="K120" s="5"/>
      <c r="L120" s="5"/>
    </row>
    <row r="121" spans="1:12" s="3" customFormat="1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s="3" customFormat="1" ht="18.75" customHeight="1">
      <c r="A123" s="13">
        <v>45305</v>
      </c>
      <c r="B123" s="14" t="s">
        <v>135</v>
      </c>
      <c r="C123" s="13" t="s">
        <v>111</v>
      </c>
      <c r="D123" s="14" t="s">
        <v>146</v>
      </c>
      <c r="E123" s="96" t="str">
        <f>G120</f>
        <v>ÇAĞLAYAN SPOR</v>
      </c>
      <c r="F123" s="96"/>
      <c r="G123" s="96" t="str">
        <f>E117</f>
        <v>MKPAŞA  2014 SPOR</v>
      </c>
      <c r="H123" s="96"/>
      <c r="I123" s="14">
        <v>2</v>
      </c>
      <c r="J123" s="14">
        <v>2</v>
      </c>
      <c r="K123" s="5"/>
      <c r="L123" s="5"/>
    </row>
    <row r="124" spans="1:12" s="3" customFormat="1" ht="18.75" customHeight="1">
      <c r="A124" s="13">
        <v>45305</v>
      </c>
      <c r="B124" s="14" t="s">
        <v>126</v>
      </c>
      <c r="C124" s="13" t="s">
        <v>111</v>
      </c>
      <c r="D124" s="14"/>
      <c r="E124" s="96" t="str">
        <f>G118</f>
        <v>YENİKARAMAN SPOR</v>
      </c>
      <c r="F124" s="96"/>
      <c r="G124" s="96" t="str">
        <f>E116</f>
        <v>ULUŞEHİR FUTBOL KLB.</v>
      </c>
      <c r="H124" s="96"/>
      <c r="I124" s="14">
        <v>3</v>
      </c>
      <c r="J124" s="14">
        <v>0</v>
      </c>
      <c r="K124" s="5"/>
      <c r="L124" s="5"/>
    </row>
    <row r="125" spans="1:12" s="3" customFormat="1" ht="18.75" customHeight="1">
      <c r="A125" s="13">
        <v>45305</v>
      </c>
      <c r="B125" s="14" t="s">
        <v>179</v>
      </c>
      <c r="C125" s="13" t="s">
        <v>111</v>
      </c>
      <c r="D125" s="14" t="s">
        <v>120</v>
      </c>
      <c r="E125" s="96" t="str">
        <f>G117</f>
        <v>MKP. AKAR SPOR</v>
      </c>
      <c r="F125" s="96"/>
      <c r="G125" s="96" t="str">
        <f>E119</f>
        <v>K.BEY .GENÇLERBİRLİĞİ</v>
      </c>
      <c r="H125" s="96"/>
      <c r="I125" s="14">
        <v>4</v>
      </c>
      <c r="J125" s="14">
        <v>1</v>
      </c>
      <c r="K125" s="5"/>
      <c r="L125" s="5"/>
    </row>
    <row r="126" spans="1:12" s="3" customFormat="1" ht="18.75" customHeight="1">
      <c r="A126" s="13">
        <v>45305</v>
      </c>
      <c r="B126" s="14" t="s">
        <v>134</v>
      </c>
      <c r="C126" s="13" t="s">
        <v>111</v>
      </c>
      <c r="D126" s="14" t="s">
        <v>120</v>
      </c>
      <c r="E126" s="96" t="str">
        <f>G119</f>
        <v>YAVUZSELİM SPOR</v>
      </c>
      <c r="F126" s="96"/>
      <c r="G126" s="96" t="str">
        <f>E118</f>
        <v>YUNUSEMRE ARDA SPOR</v>
      </c>
      <c r="H126" s="96"/>
      <c r="I126" s="14">
        <v>2</v>
      </c>
      <c r="J126" s="14">
        <v>5</v>
      </c>
      <c r="K126" s="5"/>
      <c r="L126" s="5"/>
    </row>
    <row r="127" spans="1:12" s="3" customFormat="1" ht="18.75" customHeight="1">
      <c r="A127" s="14"/>
      <c r="B127" s="14"/>
      <c r="C127" s="14"/>
      <c r="D127" s="14"/>
      <c r="E127" s="97" t="str">
        <f>E120</f>
        <v>BAY</v>
      </c>
      <c r="F127" s="98"/>
      <c r="G127" s="97" t="str">
        <f>G116</f>
        <v>TSE.ARABAYATAĞI SPOR</v>
      </c>
      <c r="H127" s="98"/>
      <c r="I127" s="14"/>
      <c r="J127" s="14"/>
      <c r="K127" s="5"/>
      <c r="L127" s="5"/>
    </row>
    <row r="128" spans="1:12" s="3" customFormat="1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s="3" customFormat="1" ht="18.75" customHeight="1">
      <c r="A130" s="13">
        <v>45311</v>
      </c>
      <c r="B130" s="14" t="s">
        <v>110</v>
      </c>
      <c r="C130" s="13" t="s">
        <v>145</v>
      </c>
      <c r="D130" s="14" t="s">
        <v>146</v>
      </c>
      <c r="E130" s="96" t="str">
        <f>G127</f>
        <v>TSE.ARABAYATAĞI SPOR</v>
      </c>
      <c r="F130" s="96"/>
      <c r="G130" s="96" t="str">
        <f>E124</f>
        <v>YENİKARAMAN SPOR</v>
      </c>
      <c r="H130" s="96"/>
      <c r="I130" s="14">
        <v>3</v>
      </c>
      <c r="J130" s="14">
        <v>0</v>
      </c>
      <c r="K130" s="5"/>
      <c r="L130" s="5"/>
    </row>
    <row r="131" spans="1:12" s="3" customFormat="1" ht="18.75" customHeight="1">
      <c r="A131" s="13">
        <v>45311</v>
      </c>
      <c r="B131" s="14" t="s">
        <v>128</v>
      </c>
      <c r="C131" s="13" t="s">
        <v>145</v>
      </c>
      <c r="D131" s="14" t="s">
        <v>120</v>
      </c>
      <c r="E131" s="96" t="str">
        <f>G125</f>
        <v>K.BEY .GENÇLERBİRLİĞİ</v>
      </c>
      <c r="F131" s="96"/>
      <c r="G131" s="96" t="str">
        <f>E123</f>
        <v>ÇAĞLAYAN SPOR</v>
      </c>
      <c r="H131" s="96"/>
      <c r="I131" s="14">
        <v>2</v>
      </c>
      <c r="J131" s="14">
        <v>0</v>
      </c>
      <c r="K131" s="5"/>
      <c r="L131" s="5"/>
    </row>
    <row r="132" spans="1:12" s="3" customFormat="1" ht="18.75" customHeight="1">
      <c r="A132" s="13">
        <v>45311</v>
      </c>
      <c r="B132" s="14" t="s">
        <v>126</v>
      </c>
      <c r="C132" s="13" t="s">
        <v>145</v>
      </c>
      <c r="D132" s="14"/>
      <c r="E132" s="96" t="str">
        <f>G124</f>
        <v>ULUŞEHİR FUTBOL KLB.</v>
      </c>
      <c r="F132" s="96"/>
      <c r="G132" s="96" t="str">
        <f>E126</f>
        <v>YAVUZSELİM SPOR</v>
      </c>
      <c r="H132" s="96"/>
      <c r="I132" s="14">
        <v>0</v>
      </c>
      <c r="J132" s="14">
        <v>3</v>
      </c>
      <c r="K132" s="5"/>
      <c r="L132" s="5"/>
    </row>
    <row r="133" spans="1:12" s="3" customFormat="1" ht="18.75" customHeight="1">
      <c r="A133" s="13">
        <v>45311</v>
      </c>
      <c r="B133" s="14" t="s">
        <v>134</v>
      </c>
      <c r="C133" s="13" t="s">
        <v>145</v>
      </c>
      <c r="D133" s="14" t="s">
        <v>146</v>
      </c>
      <c r="E133" s="97" t="str">
        <f>G126</f>
        <v>YUNUSEMRE ARDA SPOR</v>
      </c>
      <c r="F133" s="98"/>
      <c r="G133" s="97" t="str">
        <f>E125</f>
        <v>MKP. AKAR SPOR</v>
      </c>
      <c r="H133" s="98"/>
      <c r="I133" s="14">
        <v>3</v>
      </c>
      <c r="J133" s="14">
        <v>0</v>
      </c>
      <c r="K133" s="5"/>
      <c r="L133" s="5"/>
    </row>
    <row r="134" spans="1:12" s="3" customFormat="1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MKPAŞA  2014 SPOR</v>
      </c>
      <c r="H134" s="98"/>
      <c r="I134" s="14"/>
      <c r="J134" s="14"/>
      <c r="K134" s="5"/>
      <c r="L134" s="5"/>
    </row>
    <row r="135" spans="1:12" s="3" customFormat="1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s="3" customFormat="1" ht="18.75" customHeight="1">
      <c r="A137" s="13">
        <v>45319</v>
      </c>
      <c r="B137" s="14" t="s">
        <v>130</v>
      </c>
      <c r="C137" s="13" t="s">
        <v>111</v>
      </c>
      <c r="D137" s="14" t="s">
        <v>146</v>
      </c>
      <c r="E137" s="96" t="str">
        <f>G134</f>
        <v>MKPAŞA  2014 SPOR</v>
      </c>
      <c r="F137" s="96"/>
      <c r="G137" s="97" t="str">
        <f>E131</f>
        <v>K.BEY .GENÇLERBİRLİĞİ</v>
      </c>
      <c r="H137" s="98"/>
      <c r="I137" s="14">
        <v>1</v>
      </c>
      <c r="J137" s="14">
        <v>3</v>
      </c>
      <c r="K137" s="5"/>
      <c r="L137" s="5"/>
    </row>
    <row r="138" spans="1:12" s="3" customFormat="1" ht="18.75" customHeight="1">
      <c r="A138" s="13">
        <v>45319</v>
      </c>
      <c r="B138" s="14" t="s">
        <v>134</v>
      </c>
      <c r="C138" s="13" t="s">
        <v>111</v>
      </c>
      <c r="D138" s="14" t="s">
        <v>146</v>
      </c>
      <c r="E138" s="96" t="str">
        <f>G132</f>
        <v>YAVUZSELİM SPOR</v>
      </c>
      <c r="F138" s="96"/>
      <c r="G138" s="97" t="str">
        <f>E130</f>
        <v>TSE.ARABAYATAĞI SPOR</v>
      </c>
      <c r="H138" s="98"/>
      <c r="I138" s="14">
        <v>0</v>
      </c>
      <c r="J138" s="14">
        <v>3</v>
      </c>
      <c r="K138" s="5"/>
      <c r="L138" s="5"/>
    </row>
    <row r="139" spans="1:12" s="3" customFormat="1" ht="18.75" customHeight="1">
      <c r="A139" s="13">
        <v>45319</v>
      </c>
      <c r="B139" s="14" t="s">
        <v>129</v>
      </c>
      <c r="C139" s="13" t="s">
        <v>111</v>
      </c>
      <c r="D139" s="14" t="s">
        <v>146</v>
      </c>
      <c r="E139" s="96" t="str">
        <f>G131</f>
        <v>ÇAĞLAYAN SPOR</v>
      </c>
      <c r="F139" s="96"/>
      <c r="G139" s="97" t="str">
        <f>E133</f>
        <v>YUNUSEMRE ARDA SPOR</v>
      </c>
      <c r="H139" s="98"/>
      <c r="I139" s="14">
        <v>0</v>
      </c>
      <c r="J139" s="14">
        <v>6</v>
      </c>
      <c r="K139" s="5"/>
      <c r="L139" s="5"/>
    </row>
    <row r="140" spans="1:12" s="3" customFormat="1" ht="18.75" customHeight="1">
      <c r="A140" s="13">
        <v>45319</v>
      </c>
      <c r="B140" s="14" t="s">
        <v>126</v>
      </c>
      <c r="C140" s="13" t="s">
        <v>111</v>
      </c>
      <c r="D140" s="14"/>
      <c r="E140" s="96" t="str">
        <f>G133</f>
        <v>MKP. AKAR SPOR</v>
      </c>
      <c r="F140" s="96"/>
      <c r="G140" s="96" t="str">
        <f>E132</f>
        <v>ULUŞEHİR FUTBOL KLB.</v>
      </c>
      <c r="H140" s="96"/>
      <c r="I140" s="14">
        <v>3</v>
      </c>
      <c r="J140" s="14">
        <v>0</v>
      </c>
      <c r="K140" s="5"/>
      <c r="L140" s="5"/>
    </row>
    <row r="141" spans="1:12" s="3" customFormat="1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YENİKARAMAN SPOR</v>
      </c>
      <c r="H141" s="98"/>
      <c r="I141" s="14"/>
      <c r="J141" s="14"/>
      <c r="K141" s="5"/>
      <c r="L141" s="5"/>
    </row>
    <row r="142" spans="1:12" s="3" customFormat="1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s="3" customFormat="1" ht="18.75" customHeight="1">
      <c r="A144" s="13">
        <v>45326</v>
      </c>
      <c r="B144" s="14" t="s">
        <v>129</v>
      </c>
      <c r="C144" s="13" t="s">
        <v>111</v>
      </c>
      <c r="D144" s="14" t="s">
        <v>120</v>
      </c>
      <c r="E144" s="96" t="str">
        <f>G141</f>
        <v>YENİKARAMAN SPOR</v>
      </c>
      <c r="F144" s="96"/>
      <c r="G144" s="96" t="str">
        <f>E138</f>
        <v>YAVUZSELİM SPOR</v>
      </c>
      <c r="H144" s="96"/>
      <c r="I144" s="14">
        <v>5</v>
      </c>
      <c r="J144" s="14">
        <v>2</v>
      </c>
      <c r="K144" s="5"/>
      <c r="L144" s="5"/>
    </row>
    <row r="145" spans="1:12" s="3" customFormat="1" ht="18.75" customHeight="1">
      <c r="A145" s="13">
        <v>45326</v>
      </c>
      <c r="B145" s="14" t="s">
        <v>126</v>
      </c>
      <c r="C145" s="13" t="s">
        <v>111</v>
      </c>
      <c r="D145" s="14"/>
      <c r="E145" s="96" t="str">
        <f>G139</f>
        <v>YUNUSEMRE ARDA SPOR</v>
      </c>
      <c r="F145" s="96"/>
      <c r="G145" s="96" t="str">
        <f>E137</f>
        <v>MKPAŞA  2014 SPOR</v>
      </c>
      <c r="H145" s="96"/>
      <c r="I145" s="14">
        <v>3</v>
      </c>
      <c r="J145" s="14">
        <v>0</v>
      </c>
      <c r="K145" s="5"/>
      <c r="L145" s="5"/>
    </row>
    <row r="146" spans="1:12" s="3" customFormat="1" ht="18.75" customHeight="1">
      <c r="A146" s="13">
        <v>45326</v>
      </c>
      <c r="B146" s="14" t="s">
        <v>110</v>
      </c>
      <c r="C146" s="13" t="s">
        <v>111</v>
      </c>
      <c r="D146" s="14" t="s">
        <v>146</v>
      </c>
      <c r="E146" s="96" t="str">
        <f>G138</f>
        <v>TSE.ARABAYATAĞI SPOR</v>
      </c>
      <c r="F146" s="96"/>
      <c r="G146" s="96" t="str">
        <f>E140</f>
        <v>MKP. AKAR SPOR</v>
      </c>
      <c r="H146" s="96"/>
      <c r="I146" s="14">
        <v>1</v>
      </c>
      <c r="J146" s="14">
        <v>1</v>
      </c>
      <c r="K146" s="5"/>
      <c r="L146" s="5"/>
    </row>
    <row r="147" spans="1:12" s="3" customFormat="1" ht="18.75" customHeight="1">
      <c r="A147" s="13">
        <v>45326</v>
      </c>
      <c r="B147" s="14" t="s">
        <v>126</v>
      </c>
      <c r="C147" s="13" t="s">
        <v>111</v>
      </c>
      <c r="D147" s="14"/>
      <c r="E147" s="96" t="str">
        <f>G140</f>
        <v>ULUŞEHİR FUTBOL KLB.</v>
      </c>
      <c r="F147" s="96"/>
      <c r="G147" s="96" t="str">
        <f>E139</f>
        <v>ÇAĞLAYAN SPOR</v>
      </c>
      <c r="H147" s="96"/>
      <c r="I147" s="14">
        <v>0</v>
      </c>
      <c r="J147" s="14">
        <v>3</v>
      </c>
      <c r="K147" s="5"/>
      <c r="L147" s="5"/>
    </row>
    <row r="148" spans="1:12" s="3" customFormat="1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K.BEY .GENÇLERBİRLİĞİ</v>
      </c>
      <c r="H148" s="98"/>
      <c r="I148" s="14"/>
      <c r="J148" s="14"/>
      <c r="K148" s="5"/>
      <c r="L148" s="5"/>
    </row>
    <row r="149" spans="1:12" s="3" customFormat="1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s="3" customFormat="1" ht="18.75" customHeight="1">
      <c r="A151" s="13">
        <v>45332</v>
      </c>
      <c r="B151" s="14" t="s">
        <v>128</v>
      </c>
      <c r="C151" s="13" t="s">
        <v>145</v>
      </c>
      <c r="D151" s="14" t="s">
        <v>120</v>
      </c>
      <c r="E151" s="96" t="str">
        <f>G148</f>
        <v>K.BEY .GENÇLERBİRLİĞİ</v>
      </c>
      <c r="F151" s="96"/>
      <c r="G151" s="96" t="str">
        <f>E145</f>
        <v>YUNUSEMRE ARDA SPOR</v>
      </c>
      <c r="H151" s="96"/>
      <c r="I151" s="14">
        <v>0</v>
      </c>
      <c r="J151" s="14">
        <v>7</v>
      </c>
      <c r="K151" s="5"/>
      <c r="L151" s="5"/>
    </row>
    <row r="152" spans="1:12" s="3" customFormat="1" ht="18.75" customHeight="1">
      <c r="A152" s="13">
        <v>45332</v>
      </c>
      <c r="B152" s="14" t="s">
        <v>127</v>
      </c>
      <c r="C152" s="13" t="s">
        <v>145</v>
      </c>
      <c r="D152" s="14" t="s">
        <v>146</v>
      </c>
      <c r="E152" s="96" t="str">
        <f>G146</f>
        <v>MKP. AKAR SPOR</v>
      </c>
      <c r="F152" s="96"/>
      <c r="G152" s="96" t="str">
        <f>E144</f>
        <v>YENİKARAMAN SPOR</v>
      </c>
      <c r="H152" s="96"/>
      <c r="I152" s="14">
        <v>2</v>
      </c>
      <c r="J152" s="14">
        <v>1</v>
      </c>
      <c r="K152" s="5"/>
      <c r="L152" s="5"/>
    </row>
    <row r="153" spans="1:12" s="3" customFormat="1" ht="18.75" customHeight="1">
      <c r="A153" s="13">
        <v>45332</v>
      </c>
      <c r="B153" s="14" t="s">
        <v>126</v>
      </c>
      <c r="C153" s="13" t="s">
        <v>145</v>
      </c>
      <c r="D153" s="14"/>
      <c r="E153" s="96" t="str">
        <f>G145</f>
        <v>MKPAŞA  2014 SPOR</v>
      </c>
      <c r="F153" s="96"/>
      <c r="G153" s="96" t="str">
        <f>E147</f>
        <v>ULUŞEHİR FUTBOL KLB.</v>
      </c>
      <c r="H153" s="96"/>
      <c r="I153" s="14">
        <v>3</v>
      </c>
      <c r="J153" s="14">
        <v>0</v>
      </c>
      <c r="K153" s="5"/>
      <c r="L153" s="5"/>
    </row>
    <row r="154" spans="1:12" s="3" customFormat="1" ht="18.75" customHeight="1">
      <c r="A154" s="13">
        <v>45332</v>
      </c>
      <c r="B154" s="14" t="s">
        <v>135</v>
      </c>
      <c r="C154" s="13" t="s">
        <v>145</v>
      </c>
      <c r="D154" s="14" t="s">
        <v>146</v>
      </c>
      <c r="E154" s="97" t="str">
        <f>G147</f>
        <v>ÇAĞLAYAN SPOR</v>
      </c>
      <c r="F154" s="98"/>
      <c r="G154" s="97" t="str">
        <f>E146</f>
        <v>TSE.ARABAYATAĞI SPOR</v>
      </c>
      <c r="H154" s="98"/>
      <c r="I154" s="14">
        <v>0</v>
      </c>
      <c r="J154" s="14">
        <v>3</v>
      </c>
      <c r="K154" s="5"/>
      <c r="L154" s="5"/>
    </row>
    <row r="155" spans="1:12" s="3" customFormat="1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YAVUZSELİM SPOR</v>
      </c>
      <c r="H155" s="98"/>
      <c r="I155" s="14"/>
      <c r="J155" s="14"/>
      <c r="K155" s="5"/>
      <c r="L155" s="5"/>
    </row>
    <row r="156" spans="1:12" s="3" customFormat="1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55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54"/>
    </row>
    <row r="158" spans="1:12" s="55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55" customFormat="1" ht="26.25" customHeight="1">
      <c r="A159" s="34">
        <v>1</v>
      </c>
      <c r="B159" s="37" t="s">
        <v>82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7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0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9</v>
      </c>
      <c r="G159" s="36">
        <f>(J31+I39+J47+I55+J62+I68+J74+I80+I91+I95+J103+I111+J119+I126+J132+I138+J144+J155)</f>
        <v>32</v>
      </c>
      <c r="H159" s="36">
        <f>(I31+J39+I47+J55+I62+J68+I74+J80+J91+J95+I103+J111+I119+J126+I132+J138+I144+I155)</f>
        <v>36</v>
      </c>
      <c r="I159" s="36">
        <f>(D159*3)+E159+K159-L159</f>
        <v>21</v>
      </c>
      <c r="J159" s="36">
        <f aca="true" t="shared" si="1" ref="J159:J168">G159-H159</f>
        <v>-4</v>
      </c>
      <c r="K159" s="83"/>
      <c r="L159" s="83"/>
    </row>
    <row r="160" spans="1:16" s="55" customFormat="1" ht="26.25" customHeight="1">
      <c r="A160" s="34">
        <v>2</v>
      </c>
      <c r="B160" s="37" t="s">
        <v>90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6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10</v>
      </c>
      <c r="G160" s="36">
        <f>(I32+J40+I48+J55+I61+J67+I73+I84+J87+J96+I104+J112+I119+J125+I131+J137+I148+I151)</f>
        <v>30</v>
      </c>
      <c r="H160" s="36">
        <f>(J32+I40+J48+I55+J61+I67+J73+J84+I87+I96+J104+I112+J119+I125+J131+I137+I148+J151)</f>
        <v>45</v>
      </c>
      <c r="I160" s="36">
        <f aca="true" t="shared" si="2" ref="I160:I168">(D160*3)+E160+K160-L160</f>
        <v>18</v>
      </c>
      <c r="J160" s="36">
        <f t="shared" si="1"/>
        <v>-15</v>
      </c>
      <c r="K160" s="83"/>
      <c r="L160" s="83"/>
      <c r="M160" s="32"/>
      <c r="N160" s="32"/>
      <c r="O160" s="61"/>
      <c r="P160" s="32"/>
    </row>
    <row r="161" spans="1:12" s="55" customFormat="1" ht="26.25" customHeight="1">
      <c r="A161" s="34">
        <v>3</v>
      </c>
      <c r="B161" s="37" t="s">
        <v>83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9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6</v>
      </c>
      <c r="G161" s="36">
        <f>(J33+I41+J48+I54+J60+I66+I77+J80+I88+I97+J105+I112+J118+I124+J130+J141+I144+J152)</f>
        <v>31</v>
      </c>
      <c r="H161" s="36">
        <f>(I33+J41+I48+J54+I60+J66+J77+I80+J88+J97+I105+J112+I118+J124+I130+I141+J144+I152)</f>
        <v>24</v>
      </c>
      <c r="I161" s="36">
        <f t="shared" si="2"/>
        <v>28</v>
      </c>
      <c r="J161" s="36">
        <f t="shared" si="1"/>
        <v>7</v>
      </c>
      <c r="K161" s="83"/>
      <c r="L161" s="83"/>
    </row>
    <row r="162" spans="1:12" s="55" customFormat="1" ht="26.25" customHeight="1">
      <c r="A162" s="34">
        <v>4</v>
      </c>
      <c r="B162" s="37" t="s">
        <v>84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3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12</v>
      </c>
      <c r="G162" s="36">
        <f>(I34+J41+I47+J53+I59+I70+J73+I81+J89+J98+I105+J111+I117+J123+J134+I137+J145+I153)</f>
        <v>20</v>
      </c>
      <c r="H162" s="36">
        <f>(J34+I41+J47+I53+J59+J70+I73+J81+I89+I98+J105+I111+J117+I123+I134+J137+I145+J153)</f>
        <v>40</v>
      </c>
      <c r="I162" s="36">
        <f t="shared" si="2"/>
        <v>10</v>
      </c>
      <c r="J162" s="36">
        <f t="shared" si="1"/>
        <v>-20</v>
      </c>
      <c r="K162" s="83"/>
      <c r="L162" s="83"/>
    </row>
    <row r="163" spans="1:12" s="55" customFormat="1" ht="26.25" customHeight="1">
      <c r="A163" s="34">
        <v>5</v>
      </c>
      <c r="B163" s="37" t="s">
        <v>85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12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2</v>
      </c>
      <c r="G163" s="36">
        <f>(J34+I40+J46+I52+I63+J66+I74+J82+I90+I98+J104+I110+J116+J127+I130+J138+I146+J154)</f>
        <v>41</v>
      </c>
      <c r="H163" s="36">
        <f>(I34+J40+I46+J52+J63+I66+J74+I82+J90+J98+I104+J110+I116+I127+J130+I138+J146+I154)</f>
        <v>11</v>
      </c>
      <c r="I163" s="36">
        <f t="shared" si="2"/>
        <v>38</v>
      </c>
      <c r="J163" s="36">
        <f t="shared" si="1"/>
        <v>30</v>
      </c>
      <c r="K163" s="83"/>
      <c r="L163" s="83"/>
    </row>
    <row r="164" spans="1:12" s="55" customFormat="1" ht="26.25" customHeight="1">
      <c r="A164" s="34">
        <v>6</v>
      </c>
      <c r="B164" s="37" t="s">
        <v>86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5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10</v>
      </c>
      <c r="G164" s="36">
        <f>(I33+J39+I45+I56+J59+I67+J75+I83+J90+I97+I103+J109+J120+I123+J131+I139+J147+I154)</f>
        <v>16</v>
      </c>
      <c r="H164" s="36">
        <f>(J33+I39+J45+J56+I59+J67+I75+J83+I90+I97+J103+I109+I120+J123+I131+J139+I147+J154)</f>
        <v>38</v>
      </c>
      <c r="I164" s="36">
        <f t="shared" si="2"/>
        <v>16</v>
      </c>
      <c r="J164" s="36">
        <f t="shared" si="1"/>
        <v>-22</v>
      </c>
      <c r="K164" s="83"/>
      <c r="L164" s="83"/>
    </row>
    <row r="165" spans="1:12" s="55" customFormat="1" ht="26.25" customHeight="1">
      <c r="A165" s="34">
        <v>7</v>
      </c>
      <c r="B165" s="37" t="s">
        <v>89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0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16</v>
      </c>
      <c r="G165" s="36">
        <f>(J32+I38+I49+J52+I60+J68+I76+J83+I89+I96+J102+J113+I116+J124+I132+J140+I147+J153)</f>
        <v>0</v>
      </c>
      <c r="H165" s="36">
        <f>(I32+J38+J49+I52+J60+I68+J76+I83+J89+J96+I102+I113+J116+I124+J132+I140+J147+I153)</f>
        <v>48</v>
      </c>
      <c r="I165" s="36">
        <f t="shared" si="2"/>
        <v>0</v>
      </c>
      <c r="J165" s="36">
        <f t="shared" si="1"/>
        <v>-48</v>
      </c>
      <c r="K165" s="83"/>
      <c r="L165" s="83"/>
    </row>
    <row r="166" spans="1:12" s="55" customFormat="1" ht="26.25" customHeight="1">
      <c r="A166" s="34">
        <v>8</v>
      </c>
      <c r="B166" s="37" t="s">
        <v>87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12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</v>
      </c>
      <c r="G166" s="36">
        <f>(I31+I42+J45+I53+J61+I69+J76+I82+J88+J95+J106+I109+J117+I125+J133+I140+J146+I152)</f>
        <v>42</v>
      </c>
      <c r="H166" s="36">
        <f>(J31+J42+I45+J53+I61+J69+I76+J82+I88+I95+I106+J109+I117+J125+I133+J140+I146+J152)</f>
        <v>19</v>
      </c>
      <c r="I166" s="36">
        <f t="shared" si="2"/>
        <v>39</v>
      </c>
      <c r="J166" s="36">
        <f t="shared" si="1"/>
        <v>23</v>
      </c>
      <c r="K166" s="83"/>
      <c r="L166" s="83"/>
    </row>
    <row r="167" spans="1:12" s="55" customFormat="1" ht="26.25" customHeight="1">
      <c r="A167" s="34">
        <v>9</v>
      </c>
      <c r="B167" s="37" t="s">
        <v>88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14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0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2</v>
      </c>
      <c r="G167" s="36">
        <f>(I35+J38+I46+J54+I62+J69+I75+J81+I87+J99+I102+J110+I118+J126+I133+J139+I145+J151)</f>
        <v>59</v>
      </c>
      <c r="H167" s="36">
        <f>(J35+I38+J46+I54+J62+I69+J75+I81+J87+I99+J102+I110+J118+I126+J133+I139+J145+I151)</f>
        <v>11</v>
      </c>
      <c r="I167" s="36">
        <f t="shared" si="2"/>
        <v>42</v>
      </c>
      <c r="J167" s="36">
        <f t="shared" si="1"/>
        <v>48</v>
      </c>
      <c r="K167" s="83"/>
      <c r="L167" s="83"/>
    </row>
    <row r="168" spans="1:12" s="55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55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3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91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92</v>
      </c>
      <c r="C13" s="49">
        <v>16</v>
      </c>
      <c r="D13" s="49">
        <v>14</v>
      </c>
      <c r="E13" s="49">
        <v>2</v>
      </c>
      <c r="F13" s="49">
        <v>0</v>
      </c>
      <c r="G13" s="49">
        <v>67</v>
      </c>
      <c r="H13" s="49">
        <v>9</v>
      </c>
      <c r="I13" s="49">
        <v>44</v>
      </c>
      <c r="J13" s="49">
        <v>58</v>
      </c>
      <c r="K13" s="5"/>
      <c r="L13" s="5"/>
    </row>
    <row r="14" spans="1:16" s="15" customFormat="1" ht="26.25" customHeight="1">
      <c r="A14" s="52">
        <v>2</v>
      </c>
      <c r="B14" s="25" t="s">
        <v>99</v>
      </c>
      <c r="C14" s="49">
        <v>16</v>
      </c>
      <c r="D14" s="49">
        <v>12</v>
      </c>
      <c r="E14" s="49">
        <v>2</v>
      </c>
      <c r="F14" s="49">
        <v>2</v>
      </c>
      <c r="G14" s="49">
        <v>70</v>
      </c>
      <c r="H14" s="49">
        <v>21</v>
      </c>
      <c r="I14" s="49">
        <v>38</v>
      </c>
      <c r="J14" s="49">
        <v>49</v>
      </c>
      <c r="K14" s="5"/>
      <c r="L14" s="5"/>
      <c r="M14" s="17"/>
      <c r="N14" s="17"/>
      <c r="O14" s="18"/>
      <c r="P14" s="17"/>
    </row>
    <row r="15" spans="1:12" s="15" customFormat="1" ht="26.25" customHeight="1">
      <c r="A15" s="52">
        <v>3</v>
      </c>
      <c r="B15" s="25" t="s">
        <v>98</v>
      </c>
      <c r="C15" s="49">
        <v>16</v>
      </c>
      <c r="D15" s="49">
        <v>10</v>
      </c>
      <c r="E15" s="49">
        <v>2</v>
      </c>
      <c r="F15" s="49">
        <v>4</v>
      </c>
      <c r="G15" s="49">
        <v>28</v>
      </c>
      <c r="H15" s="49">
        <v>20</v>
      </c>
      <c r="I15" s="49">
        <v>32</v>
      </c>
      <c r="J15" s="49">
        <v>8</v>
      </c>
      <c r="K15" s="5"/>
      <c r="L15" s="5"/>
    </row>
    <row r="16" spans="1:12" s="15" customFormat="1" ht="26.25" customHeight="1">
      <c r="A16" s="52">
        <v>4</v>
      </c>
      <c r="B16" s="25" t="s">
        <v>96</v>
      </c>
      <c r="C16" s="49">
        <v>16</v>
      </c>
      <c r="D16" s="49">
        <v>7</v>
      </c>
      <c r="E16" s="49">
        <v>2</v>
      </c>
      <c r="F16" s="49">
        <v>7</v>
      </c>
      <c r="G16" s="49">
        <v>26</v>
      </c>
      <c r="H16" s="49">
        <v>30</v>
      </c>
      <c r="I16" s="49">
        <v>23</v>
      </c>
      <c r="J16" s="49">
        <v>-4</v>
      </c>
      <c r="K16" s="5"/>
      <c r="L16" s="5"/>
    </row>
    <row r="17" spans="1:12" s="15" customFormat="1" ht="26.25" customHeight="1">
      <c r="A17" s="52">
        <v>5</v>
      </c>
      <c r="B17" s="25" t="s">
        <v>95</v>
      </c>
      <c r="C17" s="49">
        <v>16</v>
      </c>
      <c r="D17" s="49">
        <v>7</v>
      </c>
      <c r="E17" s="49">
        <v>1</v>
      </c>
      <c r="F17" s="49">
        <v>8</v>
      </c>
      <c r="G17" s="49">
        <v>25</v>
      </c>
      <c r="H17" s="49">
        <v>42</v>
      </c>
      <c r="I17" s="49">
        <v>22</v>
      </c>
      <c r="J17" s="49">
        <v>-17</v>
      </c>
      <c r="K17" s="5"/>
      <c r="L17" s="5"/>
    </row>
    <row r="18" spans="1:12" s="15" customFormat="1" ht="26.25" customHeight="1">
      <c r="A18" s="52">
        <v>6</v>
      </c>
      <c r="B18" s="25" t="s">
        <v>165</v>
      </c>
      <c r="C18" s="49">
        <v>16</v>
      </c>
      <c r="D18" s="49">
        <v>6</v>
      </c>
      <c r="E18" s="49">
        <v>2</v>
      </c>
      <c r="F18" s="49">
        <v>8</v>
      </c>
      <c r="G18" s="49">
        <v>26</v>
      </c>
      <c r="H18" s="49">
        <v>28</v>
      </c>
      <c r="I18" s="49">
        <v>20</v>
      </c>
      <c r="J18" s="49">
        <v>-2</v>
      </c>
      <c r="K18" s="5"/>
      <c r="L18" s="5"/>
    </row>
    <row r="19" spans="1:12" s="15" customFormat="1" ht="26.25" customHeight="1">
      <c r="A19" s="52">
        <v>7</v>
      </c>
      <c r="B19" s="25" t="s">
        <v>97</v>
      </c>
      <c r="C19" s="49">
        <v>16</v>
      </c>
      <c r="D19" s="49">
        <v>4</v>
      </c>
      <c r="E19" s="49">
        <v>4</v>
      </c>
      <c r="F19" s="49">
        <v>8</v>
      </c>
      <c r="G19" s="49">
        <v>22</v>
      </c>
      <c r="H19" s="49">
        <v>35</v>
      </c>
      <c r="I19" s="49">
        <v>16</v>
      </c>
      <c r="J19" s="49">
        <v>-13</v>
      </c>
      <c r="K19" s="5"/>
      <c r="L19" s="5"/>
    </row>
    <row r="20" spans="1:12" s="15" customFormat="1" ht="26.25" customHeight="1">
      <c r="A20" s="52">
        <v>8</v>
      </c>
      <c r="B20" s="25" t="s">
        <v>94</v>
      </c>
      <c r="C20" s="49">
        <v>16</v>
      </c>
      <c r="D20" s="49">
        <v>4</v>
      </c>
      <c r="E20" s="49">
        <v>1</v>
      </c>
      <c r="F20" s="49">
        <v>11</v>
      </c>
      <c r="G20" s="49">
        <v>18</v>
      </c>
      <c r="H20" s="49">
        <v>51</v>
      </c>
      <c r="I20" s="49">
        <v>13</v>
      </c>
      <c r="J20" s="49">
        <v>-33</v>
      </c>
      <c r="K20" s="5"/>
      <c r="L20" s="5"/>
    </row>
    <row r="21" spans="1:12" s="15" customFormat="1" ht="26.25" customHeight="1">
      <c r="A21" s="52">
        <v>9</v>
      </c>
      <c r="B21" s="25" t="s">
        <v>93</v>
      </c>
      <c r="C21" s="49">
        <v>16</v>
      </c>
      <c r="D21" s="49">
        <v>0</v>
      </c>
      <c r="E21" s="49">
        <v>0</v>
      </c>
      <c r="F21" s="49">
        <v>16</v>
      </c>
      <c r="G21" s="49">
        <v>1</v>
      </c>
      <c r="H21" s="49">
        <v>48</v>
      </c>
      <c r="I21" s="49">
        <v>-3</v>
      </c>
      <c r="J21" s="49">
        <v>-47</v>
      </c>
      <c r="K21" s="5"/>
      <c r="L21" s="5"/>
    </row>
    <row r="22" spans="1:12" s="15" customFormat="1" ht="26.25" customHeight="1">
      <c r="A22" s="28" t="s">
        <v>169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2" customFormat="1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</row>
    <row r="24" spans="1:12" s="2" customFormat="1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ht="18.75" customHeight="1">
      <c r="A31" s="13">
        <v>45207</v>
      </c>
      <c r="B31" s="14" t="s">
        <v>131</v>
      </c>
      <c r="C31" s="13" t="s">
        <v>111</v>
      </c>
      <c r="D31" s="14" t="s">
        <v>115</v>
      </c>
      <c r="E31" s="96" t="str">
        <f>B166</f>
        <v>NİLÜFER ALTINŞEHİR </v>
      </c>
      <c r="F31" s="96"/>
      <c r="G31" s="96" t="str">
        <f>B159</f>
        <v>TİRİLYE SPOR</v>
      </c>
      <c r="H31" s="96"/>
      <c r="I31" s="14">
        <v>2</v>
      </c>
      <c r="J31" s="14">
        <v>4</v>
      </c>
      <c r="K31" s="5"/>
      <c r="L31" s="5"/>
    </row>
    <row r="32" spans="1:12" ht="18.75" customHeight="1">
      <c r="A32" s="13">
        <v>45207</v>
      </c>
      <c r="B32" s="14" t="s">
        <v>132</v>
      </c>
      <c r="C32" s="13" t="s">
        <v>111</v>
      </c>
      <c r="D32" s="14" t="s">
        <v>115</v>
      </c>
      <c r="E32" s="96" t="str">
        <f>B160</f>
        <v>KAZIKLI SPOR</v>
      </c>
      <c r="F32" s="96"/>
      <c r="G32" s="96" t="str">
        <f>B165</f>
        <v>KUMLUKALAN SPOR</v>
      </c>
      <c r="H32" s="96"/>
      <c r="I32" s="14">
        <v>0</v>
      </c>
      <c r="J32" s="14">
        <v>2</v>
      </c>
      <c r="K32" s="5"/>
      <c r="L32" s="5"/>
    </row>
    <row r="33" spans="1:12" ht="18.75" customHeight="1">
      <c r="A33" s="13">
        <v>45207</v>
      </c>
      <c r="B33" s="14" t="s">
        <v>133</v>
      </c>
      <c r="C33" s="13" t="s">
        <v>111</v>
      </c>
      <c r="D33" s="14" t="s">
        <v>115</v>
      </c>
      <c r="E33" s="96" t="str">
        <f>B164</f>
        <v>ELMASBAHÇELER SPOR</v>
      </c>
      <c r="F33" s="96"/>
      <c r="G33" s="96" t="str">
        <f>B161</f>
        <v>MİMAR SİNAN GENÇLİK </v>
      </c>
      <c r="H33" s="96"/>
      <c r="I33" s="14">
        <v>0</v>
      </c>
      <c r="J33" s="14">
        <v>0</v>
      </c>
      <c r="K33" s="5"/>
      <c r="L33" s="5"/>
    </row>
    <row r="34" spans="1:12" ht="18.75" customHeight="1">
      <c r="A34" s="13">
        <v>45207</v>
      </c>
      <c r="B34" s="14" t="s">
        <v>131</v>
      </c>
      <c r="C34" s="13" t="s">
        <v>111</v>
      </c>
      <c r="D34" s="14" t="s">
        <v>114</v>
      </c>
      <c r="E34" s="97" t="str">
        <f>B162</f>
        <v>ÇOTANAK SPOR</v>
      </c>
      <c r="F34" s="98"/>
      <c r="G34" s="97" t="str">
        <f>B163</f>
        <v>ALTINOK SPOR</v>
      </c>
      <c r="H34" s="98"/>
      <c r="I34" s="14">
        <v>1</v>
      </c>
      <c r="J34" s="14">
        <v>5</v>
      </c>
      <c r="K34" s="5"/>
      <c r="L34" s="5"/>
    </row>
    <row r="35" spans="1:12" ht="18.75" customHeight="1">
      <c r="A35" s="14"/>
      <c r="B35" s="14"/>
      <c r="C35" s="14"/>
      <c r="D35" s="14"/>
      <c r="E35" s="97" t="str">
        <f>B167</f>
        <v>ÖZÜNTEKS ÇAMLICA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ht="18.75" customHeight="1">
      <c r="A38" s="13">
        <v>45214</v>
      </c>
      <c r="B38" s="14" t="s">
        <v>132</v>
      </c>
      <c r="C38" s="13" t="s">
        <v>111</v>
      </c>
      <c r="D38" s="14" t="s">
        <v>146</v>
      </c>
      <c r="E38" s="96" t="str">
        <f>B165</f>
        <v>KUMLUKALAN SPOR</v>
      </c>
      <c r="F38" s="96"/>
      <c r="G38" s="96" t="str">
        <f>B167</f>
        <v>ÖZÜNTEKS ÇAMLICA</v>
      </c>
      <c r="H38" s="96"/>
      <c r="I38" s="14">
        <v>2</v>
      </c>
      <c r="J38" s="14">
        <v>0</v>
      </c>
      <c r="K38" s="5"/>
      <c r="L38" s="5"/>
    </row>
    <row r="39" spans="1:12" ht="18.75" customHeight="1">
      <c r="A39" s="13">
        <v>45214</v>
      </c>
      <c r="B39" s="14" t="s">
        <v>156</v>
      </c>
      <c r="C39" s="13" t="s">
        <v>111</v>
      </c>
      <c r="D39" s="14" t="s">
        <v>120</v>
      </c>
      <c r="E39" s="96" t="str">
        <f>B159</f>
        <v>TİRİLYE SPOR</v>
      </c>
      <c r="F39" s="96"/>
      <c r="G39" s="96" t="str">
        <f>B164</f>
        <v>ELMASBAHÇELER SPOR</v>
      </c>
      <c r="H39" s="96"/>
      <c r="I39" s="14">
        <v>2</v>
      </c>
      <c r="J39" s="14">
        <v>0</v>
      </c>
      <c r="K39" s="5"/>
      <c r="L39" s="5"/>
    </row>
    <row r="40" spans="1:12" ht="18.75" customHeight="1">
      <c r="A40" s="13">
        <v>45214</v>
      </c>
      <c r="B40" s="14" t="s">
        <v>129</v>
      </c>
      <c r="C40" s="13" t="s">
        <v>111</v>
      </c>
      <c r="D40" s="14" t="s">
        <v>146</v>
      </c>
      <c r="E40" s="96" t="str">
        <f>B163</f>
        <v>ALTINOK SPOR</v>
      </c>
      <c r="F40" s="96"/>
      <c r="G40" s="96" t="str">
        <f>B160</f>
        <v>KAZIKLI SPOR</v>
      </c>
      <c r="H40" s="96"/>
      <c r="I40" s="14">
        <v>2</v>
      </c>
      <c r="J40" s="14">
        <v>0</v>
      </c>
      <c r="K40" s="5"/>
      <c r="L40" s="5"/>
    </row>
    <row r="41" spans="1:12" ht="18.75" customHeight="1">
      <c r="A41" s="13">
        <v>45214</v>
      </c>
      <c r="B41" s="14" t="s">
        <v>113</v>
      </c>
      <c r="C41" s="13" t="s">
        <v>111</v>
      </c>
      <c r="D41" s="14" t="s">
        <v>146</v>
      </c>
      <c r="E41" s="97" t="str">
        <f>B161</f>
        <v>MİMAR SİNAN GENÇLİK </v>
      </c>
      <c r="F41" s="98"/>
      <c r="G41" s="97" t="str">
        <f>B162</f>
        <v>ÇOTANAK SPOR</v>
      </c>
      <c r="H41" s="98"/>
      <c r="I41" s="14">
        <v>2</v>
      </c>
      <c r="J41" s="14">
        <v>3</v>
      </c>
      <c r="K41" s="5"/>
      <c r="L41" s="5"/>
    </row>
    <row r="42" spans="1:12" ht="18.75" customHeight="1">
      <c r="A42" s="14"/>
      <c r="B42" s="14"/>
      <c r="C42" s="14"/>
      <c r="D42" s="14"/>
      <c r="E42" s="97" t="str">
        <f>B166</f>
        <v>NİLÜFER ALTINŞEHİR 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ht="18.75" customHeight="1">
      <c r="A45" s="13">
        <v>45221</v>
      </c>
      <c r="B45" s="14" t="s">
        <v>117</v>
      </c>
      <c r="C45" s="13" t="s">
        <v>111</v>
      </c>
      <c r="D45" s="14" t="s">
        <v>120</v>
      </c>
      <c r="E45" s="96" t="str">
        <f>B164</f>
        <v>ELMASBAHÇELER SPOR</v>
      </c>
      <c r="F45" s="96"/>
      <c r="G45" s="96" t="str">
        <f>B166</f>
        <v>NİLÜFER ALTINŞEHİR </v>
      </c>
      <c r="H45" s="96"/>
      <c r="I45" s="14">
        <v>2</v>
      </c>
      <c r="J45" s="14">
        <v>3</v>
      </c>
      <c r="K45" s="5"/>
      <c r="L45" s="5"/>
    </row>
    <row r="46" spans="1:12" ht="18.75" customHeight="1">
      <c r="A46" s="13">
        <v>45221</v>
      </c>
      <c r="B46" s="14" t="s">
        <v>132</v>
      </c>
      <c r="C46" s="13" t="s">
        <v>111</v>
      </c>
      <c r="D46" s="14" t="s">
        <v>120</v>
      </c>
      <c r="E46" s="96" t="str">
        <f>B167</f>
        <v>ÖZÜNTEKS ÇAMLICA</v>
      </c>
      <c r="F46" s="96"/>
      <c r="G46" s="96" t="str">
        <f>B163</f>
        <v>ALTINOK SPOR</v>
      </c>
      <c r="H46" s="96"/>
      <c r="I46" s="14">
        <v>0</v>
      </c>
      <c r="J46" s="14">
        <v>1</v>
      </c>
      <c r="K46" s="5"/>
      <c r="L46" s="5"/>
    </row>
    <row r="47" spans="1:12" ht="18.75" customHeight="1">
      <c r="A47" s="13">
        <v>45221</v>
      </c>
      <c r="B47" s="14" t="s">
        <v>135</v>
      </c>
      <c r="C47" s="13" t="s">
        <v>111</v>
      </c>
      <c r="D47" s="14" t="s">
        <v>120</v>
      </c>
      <c r="E47" s="96" t="str">
        <f>B162</f>
        <v>ÇOTANAK SPOR</v>
      </c>
      <c r="F47" s="96"/>
      <c r="G47" s="96" t="str">
        <f>B159</f>
        <v>TİRİLYE SPOR</v>
      </c>
      <c r="H47" s="96"/>
      <c r="I47" s="14">
        <v>0</v>
      </c>
      <c r="J47" s="14">
        <v>11</v>
      </c>
      <c r="K47" s="5"/>
      <c r="L47" s="5"/>
    </row>
    <row r="48" spans="1:12" ht="18.75" customHeight="1">
      <c r="A48" s="13">
        <v>45221</v>
      </c>
      <c r="B48" s="14" t="s">
        <v>132</v>
      </c>
      <c r="C48" s="13" t="s">
        <v>111</v>
      </c>
      <c r="D48" s="14" t="s">
        <v>120</v>
      </c>
      <c r="E48" s="97" t="str">
        <f>B160</f>
        <v>KAZIKLI SPOR</v>
      </c>
      <c r="F48" s="98"/>
      <c r="G48" s="97" t="str">
        <f>B161</f>
        <v>MİMAR SİNAN GENÇLİK </v>
      </c>
      <c r="H48" s="98"/>
      <c r="I48" s="14">
        <v>1</v>
      </c>
      <c r="J48" s="14">
        <v>2</v>
      </c>
      <c r="K48" s="5"/>
      <c r="L48" s="5"/>
    </row>
    <row r="49" spans="1:12" ht="18.75" customHeight="1">
      <c r="A49" s="14"/>
      <c r="B49" s="14"/>
      <c r="C49" s="14"/>
      <c r="D49" s="14"/>
      <c r="E49" s="97" t="str">
        <f>B165</f>
        <v>KUMLUKALAN SPOR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ht="18.75" customHeight="1">
      <c r="A52" s="13">
        <v>45227</v>
      </c>
      <c r="B52" s="14" t="s">
        <v>129</v>
      </c>
      <c r="C52" s="13" t="s">
        <v>145</v>
      </c>
      <c r="D52" s="14" t="s">
        <v>146</v>
      </c>
      <c r="E52" s="96" t="str">
        <f>B163</f>
        <v>ALTINOK SPOR</v>
      </c>
      <c r="F52" s="96"/>
      <c r="G52" s="96" t="str">
        <f>B165</f>
        <v>KUMLUKALAN SPOR</v>
      </c>
      <c r="H52" s="96"/>
      <c r="I52" s="14">
        <v>1</v>
      </c>
      <c r="J52" s="14">
        <v>2</v>
      </c>
      <c r="K52" s="5"/>
      <c r="L52" s="5"/>
    </row>
    <row r="53" spans="1:12" ht="18.75" customHeight="1">
      <c r="A53" s="13">
        <v>45227</v>
      </c>
      <c r="B53" s="14" t="s">
        <v>131</v>
      </c>
      <c r="C53" s="13" t="s">
        <v>145</v>
      </c>
      <c r="D53" s="14" t="s">
        <v>120</v>
      </c>
      <c r="E53" s="96" t="str">
        <f>B166</f>
        <v>NİLÜFER ALTINŞEHİR </v>
      </c>
      <c r="F53" s="96"/>
      <c r="G53" s="96" t="str">
        <f>B162</f>
        <v>ÇOTANAK SPOR</v>
      </c>
      <c r="H53" s="96"/>
      <c r="I53" s="14">
        <v>1</v>
      </c>
      <c r="J53" s="14">
        <v>0</v>
      </c>
      <c r="K53" s="5"/>
      <c r="L53" s="5"/>
    </row>
    <row r="54" spans="1:12" ht="18.75" customHeight="1">
      <c r="A54" s="13">
        <v>45227</v>
      </c>
      <c r="B54" s="14" t="s">
        <v>113</v>
      </c>
      <c r="C54" s="13" t="s">
        <v>145</v>
      </c>
      <c r="D54" s="14" t="s">
        <v>146</v>
      </c>
      <c r="E54" s="96" t="str">
        <f>B161</f>
        <v>MİMAR SİNAN GENÇLİK </v>
      </c>
      <c r="F54" s="96"/>
      <c r="G54" s="96" t="str">
        <f>B167</f>
        <v>ÖZÜNTEKS ÇAMLICA</v>
      </c>
      <c r="H54" s="96"/>
      <c r="I54" s="14">
        <v>2</v>
      </c>
      <c r="J54" s="14">
        <v>1</v>
      </c>
      <c r="K54" s="5"/>
      <c r="L54" s="5"/>
    </row>
    <row r="55" spans="1:12" ht="18.75" customHeight="1">
      <c r="A55" s="13">
        <v>45227</v>
      </c>
      <c r="B55" s="14" t="s">
        <v>156</v>
      </c>
      <c r="C55" s="13" t="s">
        <v>145</v>
      </c>
      <c r="D55" s="14" t="s">
        <v>146</v>
      </c>
      <c r="E55" s="97" t="str">
        <f>B159</f>
        <v>TİRİLYE SPOR</v>
      </c>
      <c r="F55" s="98"/>
      <c r="G55" s="97" t="str">
        <f>B160</f>
        <v>KAZIKLI SPOR</v>
      </c>
      <c r="H55" s="98"/>
      <c r="I55" s="14">
        <v>3</v>
      </c>
      <c r="J55" s="14">
        <v>0</v>
      </c>
      <c r="K55" s="5"/>
      <c r="L55" s="5"/>
    </row>
    <row r="56" spans="1:12" ht="18.75" customHeight="1">
      <c r="A56" s="14"/>
      <c r="B56" s="14"/>
      <c r="C56" s="14"/>
      <c r="D56" s="14"/>
      <c r="E56" s="97" t="str">
        <f>B164</f>
        <v>ELMASBAHÇELER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ht="18.75" customHeight="1">
      <c r="A59" s="13">
        <v>45235</v>
      </c>
      <c r="B59" s="14" t="s">
        <v>135</v>
      </c>
      <c r="C59" s="13" t="s">
        <v>111</v>
      </c>
      <c r="D59" s="14" t="s">
        <v>120</v>
      </c>
      <c r="E59" s="96" t="str">
        <f>B162</f>
        <v>ÇOTANAK SPOR</v>
      </c>
      <c r="F59" s="96"/>
      <c r="G59" s="96" t="str">
        <f>B164</f>
        <v>ELMASBAHÇELER SPOR</v>
      </c>
      <c r="H59" s="96"/>
      <c r="I59" s="14">
        <v>4</v>
      </c>
      <c r="J59" s="14">
        <v>4</v>
      </c>
      <c r="K59" s="5"/>
      <c r="L59" s="5"/>
    </row>
    <row r="60" spans="1:12" ht="18.75" customHeight="1">
      <c r="A60" s="13">
        <v>45235</v>
      </c>
      <c r="B60" s="14" t="s">
        <v>132</v>
      </c>
      <c r="C60" s="13" t="s">
        <v>111</v>
      </c>
      <c r="D60" s="14" t="s">
        <v>146</v>
      </c>
      <c r="E60" s="96" t="str">
        <f>B165</f>
        <v>KUMLUKALAN SPOR</v>
      </c>
      <c r="F60" s="96"/>
      <c r="G60" s="96" t="str">
        <f>B161</f>
        <v>MİMAR SİNAN GENÇLİK </v>
      </c>
      <c r="H60" s="96"/>
      <c r="I60" s="14">
        <v>1</v>
      </c>
      <c r="J60" s="14">
        <v>0</v>
      </c>
      <c r="K60" s="5"/>
      <c r="L60" s="5"/>
    </row>
    <row r="61" spans="1:12" ht="18.75" customHeight="1">
      <c r="A61" s="13">
        <v>45235</v>
      </c>
      <c r="B61" s="14" t="s">
        <v>132</v>
      </c>
      <c r="C61" s="13" t="s">
        <v>111</v>
      </c>
      <c r="D61" s="14" t="s">
        <v>120</v>
      </c>
      <c r="E61" s="96" t="str">
        <f>B160</f>
        <v>KAZIKLI SPOR</v>
      </c>
      <c r="F61" s="96"/>
      <c r="G61" s="96" t="str">
        <f>B166</f>
        <v>NİLÜFER ALTINŞEHİR </v>
      </c>
      <c r="H61" s="96"/>
      <c r="I61" s="14">
        <v>0</v>
      </c>
      <c r="J61" s="14">
        <v>6</v>
      </c>
      <c r="K61" s="5"/>
      <c r="L61" s="5"/>
    </row>
    <row r="62" spans="1:12" ht="18.75" customHeight="1">
      <c r="A62" s="13">
        <v>45235</v>
      </c>
      <c r="B62" s="14" t="s">
        <v>116</v>
      </c>
      <c r="C62" s="13" t="s">
        <v>111</v>
      </c>
      <c r="D62" s="14" t="s">
        <v>120</v>
      </c>
      <c r="E62" s="97" t="str">
        <f>B167</f>
        <v>ÖZÜNTEKS ÇAMLICA</v>
      </c>
      <c r="F62" s="98"/>
      <c r="G62" s="97" t="str">
        <f>B159</f>
        <v>TİRİLYE SPOR</v>
      </c>
      <c r="H62" s="98"/>
      <c r="I62" s="14">
        <v>1</v>
      </c>
      <c r="J62" s="14">
        <v>2</v>
      </c>
      <c r="K62" s="5"/>
      <c r="L62" s="5"/>
    </row>
    <row r="63" spans="1:12" ht="18.75" customHeight="1">
      <c r="A63" s="14"/>
      <c r="B63" s="14"/>
      <c r="C63" s="14"/>
      <c r="D63" s="14"/>
      <c r="E63" s="97" t="str">
        <f>B163</f>
        <v>ALTINOK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ht="18.75" customHeight="1">
      <c r="A66" s="13">
        <v>45242</v>
      </c>
      <c r="B66" s="14" t="s">
        <v>113</v>
      </c>
      <c r="C66" s="13" t="s">
        <v>111</v>
      </c>
      <c r="D66" s="14" t="s">
        <v>146</v>
      </c>
      <c r="E66" s="96" t="str">
        <f>B161</f>
        <v>MİMAR SİNAN GENÇLİK </v>
      </c>
      <c r="F66" s="96"/>
      <c r="G66" s="96" t="str">
        <f>B163</f>
        <v>ALTINOK SPOR</v>
      </c>
      <c r="H66" s="96"/>
      <c r="I66" s="14">
        <v>1</v>
      </c>
      <c r="J66" s="14">
        <v>2</v>
      </c>
      <c r="K66" s="5"/>
      <c r="L66" s="5"/>
    </row>
    <row r="67" spans="1:12" ht="18.75" customHeight="1">
      <c r="A67" s="13">
        <v>45242</v>
      </c>
      <c r="B67" s="14" t="s">
        <v>126</v>
      </c>
      <c r="C67" s="13" t="s">
        <v>111</v>
      </c>
      <c r="D67" s="14"/>
      <c r="E67" s="96" t="str">
        <f>B164</f>
        <v>ELMASBAHÇELER SPOR</v>
      </c>
      <c r="F67" s="96"/>
      <c r="G67" s="96" t="str">
        <f>B160</f>
        <v>KAZIKLI SPOR</v>
      </c>
      <c r="H67" s="96"/>
      <c r="I67" s="14">
        <v>3</v>
      </c>
      <c r="J67" s="14">
        <v>0</v>
      </c>
      <c r="K67" s="5"/>
      <c r="L67" s="5"/>
    </row>
    <row r="68" spans="1:12" ht="18.75" customHeight="1">
      <c r="A68" s="13">
        <v>45242</v>
      </c>
      <c r="B68" s="14" t="s">
        <v>156</v>
      </c>
      <c r="C68" s="13" t="s">
        <v>111</v>
      </c>
      <c r="D68" s="14" t="s">
        <v>154</v>
      </c>
      <c r="E68" s="96" t="str">
        <f>B159</f>
        <v>TİRİLYE SPOR</v>
      </c>
      <c r="F68" s="96"/>
      <c r="G68" s="96" t="str">
        <f>B165</f>
        <v>KUMLUKALAN SPOR</v>
      </c>
      <c r="H68" s="96"/>
      <c r="I68" s="14">
        <v>3</v>
      </c>
      <c r="J68" s="14">
        <v>0</v>
      </c>
      <c r="K68" s="5"/>
      <c r="L68" s="5"/>
    </row>
    <row r="69" spans="1:12" ht="18.75" customHeight="1">
      <c r="A69" s="13">
        <v>45242</v>
      </c>
      <c r="B69" s="14" t="s">
        <v>131</v>
      </c>
      <c r="C69" s="13" t="s">
        <v>111</v>
      </c>
      <c r="D69" s="14" t="s">
        <v>146</v>
      </c>
      <c r="E69" s="97" t="str">
        <f>B166</f>
        <v>NİLÜFER ALTINŞEHİR </v>
      </c>
      <c r="F69" s="98"/>
      <c r="G69" s="97" t="str">
        <f>B167</f>
        <v>ÖZÜNTEKS ÇAMLICA</v>
      </c>
      <c r="H69" s="98"/>
      <c r="I69" s="14">
        <v>0</v>
      </c>
      <c r="J69" s="14">
        <v>2</v>
      </c>
      <c r="K69" s="5"/>
      <c r="L69" s="5"/>
    </row>
    <row r="70" spans="1:12" ht="18.75" customHeight="1">
      <c r="A70" s="14"/>
      <c r="B70" s="14"/>
      <c r="C70" s="14"/>
      <c r="D70" s="14"/>
      <c r="E70" s="97" t="str">
        <f>B162</f>
        <v>ÇOTANAK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ht="18.75" customHeight="1">
      <c r="A73" s="13">
        <v>45248</v>
      </c>
      <c r="B73" s="14" t="s">
        <v>126</v>
      </c>
      <c r="C73" s="14" t="s">
        <v>145</v>
      </c>
      <c r="D73" s="14"/>
      <c r="E73" s="96" t="str">
        <f>B160</f>
        <v>KAZIKLI SPOR</v>
      </c>
      <c r="F73" s="96"/>
      <c r="G73" s="96" t="str">
        <f>B162</f>
        <v>ÇOTANAK SPOR</v>
      </c>
      <c r="H73" s="96"/>
      <c r="I73" s="14">
        <v>0</v>
      </c>
      <c r="J73" s="14">
        <v>3</v>
      </c>
      <c r="K73" s="5"/>
      <c r="L73" s="5"/>
    </row>
    <row r="74" spans="1:12" ht="18.75" customHeight="1">
      <c r="A74" s="13">
        <v>45248</v>
      </c>
      <c r="B74" s="14" t="s">
        <v>129</v>
      </c>
      <c r="C74" s="14" t="s">
        <v>145</v>
      </c>
      <c r="D74" s="14" t="s">
        <v>146</v>
      </c>
      <c r="E74" s="96" t="str">
        <f>B163</f>
        <v>ALTINOK SPOR</v>
      </c>
      <c r="F74" s="96"/>
      <c r="G74" s="96" t="str">
        <f>B159</f>
        <v>TİRİLYE SPOR</v>
      </c>
      <c r="H74" s="96"/>
      <c r="I74" s="14">
        <v>0</v>
      </c>
      <c r="J74" s="14">
        <v>2</v>
      </c>
      <c r="K74" s="5"/>
      <c r="L74" s="5"/>
    </row>
    <row r="75" spans="1:12" ht="18.75" customHeight="1">
      <c r="A75" s="13">
        <v>45248</v>
      </c>
      <c r="B75" s="14" t="s">
        <v>131</v>
      </c>
      <c r="C75" s="14" t="s">
        <v>145</v>
      </c>
      <c r="D75" s="14" t="s">
        <v>146</v>
      </c>
      <c r="E75" s="96" t="str">
        <f>B167</f>
        <v>ÖZÜNTEKS ÇAMLICA</v>
      </c>
      <c r="F75" s="96"/>
      <c r="G75" s="96" t="str">
        <f>B164</f>
        <v>ELMASBAHÇELER SPOR</v>
      </c>
      <c r="H75" s="96"/>
      <c r="I75" s="14">
        <v>1</v>
      </c>
      <c r="J75" s="14">
        <v>0</v>
      </c>
      <c r="K75" s="5"/>
      <c r="L75" s="5"/>
    </row>
    <row r="76" spans="1:12" ht="18.75" customHeight="1">
      <c r="A76" s="13">
        <v>45248</v>
      </c>
      <c r="B76" s="14" t="s">
        <v>132</v>
      </c>
      <c r="C76" s="14" t="s">
        <v>145</v>
      </c>
      <c r="D76" s="14" t="s">
        <v>146</v>
      </c>
      <c r="E76" s="97" t="str">
        <f>B165</f>
        <v>KUMLUKALAN SPOR</v>
      </c>
      <c r="F76" s="98"/>
      <c r="G76" s="97" t="str">
        <f>B166</f>
        <v>NİLÜFER ALTINŞEHİR </v>
      </c>
      <c r="H76" s="98"/>
      <c r="I76" s="14">
        <v>0</v>
      </c>
      <c r="J76" s="14">
        <v>2</v>
      </c>
      <c r="K76" s="5"/>
      <c r="L76" s="5"/>
    </row>
    <row r="77" spans="1:12" ht="18.75" customHeight="1">
      <c r="A77" s="14"/>
      <c r="B77" s="14"/>
      <c r="C77" s="14"/>
      <c r="D77" s="14"/>
      <c r="E77" s="97" t="str">
        <f>B161</f>
        <v>MİMAR SİNAN GENÇLİK 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ht="18.75" customHeight="1">
      <c r="A80" s="13">
        <v>45256</v>
      </c>
      <c r="B80" s="14" t="s">
        <v>156</v>
      </c>
      <c r="C80" s="13" t="s">
        <v>111</v>
      </c>
      <c r="D80" s="27" t="s">
        <v>112</v>
      </c>
      <c r="E80" s="96" t="str">
        <f>B159</f>
        <v>TİRİLYE SPOR</v>
      </c>
      <c r="F80" s="96"/>
      <c r="G80" s="96" t="str">
        <f>B161</f>
        <v>MİMAR SİNAN GENÇLİK </v>
      </c>
      <c r="H80" s="96"/>
      <c r="I80" s="14">
        <v>5</v>
      </c>
      <c r="J80" s="14">
        <v>1</v>
      </c>
      <c r="K80" s="5"/>
      <c r="L80" s="5"/>
    </row>
    <row r="81" spans="1:12" ht="18.75" customHeight="1">
      <c r="A81" s="13">
        <v>45256</v>
      </c>
      <c r="B81" s="14" t="s">
        <v>135</v>
      </c>
      <c r="C81" s="13" t="s">
        <v>111</v>
      </c>
      <c r="D81" s="27" t="s">
        <v>146</v>
      </c>
      <c r="E81" s="96" t="str">
        <f>B162</f>
        <v>ÇOTANAK SPOR</v>
      </c>
      <c r="F81" s="96"/>
      <c r="G81" s="96" t="str">
        <f>B167</f>
        <v>ÖZÜNTEKS ÇAMLICA</v>
      </c>
      <c r="H81" s="96"/>
      <c r="I81" s="14">
        <v>1</v>
      </c>
      <c r="J81" s="14">
        <v>5</v>
      </c>
      <c r="K81" s="5"/>
      <c r="L81" s="5"/>
    </row>
    <row r="82" spans="1:12" ht="18.75" customHeight="1">
      <c r="A82" s="13">
        <v>45256</v>
      </c>
      <c r="B82" s="14" t="s">
        <v>131</v>
      </c>
      <c r="C82" s="13" t="s">
        <v>111</v>
      </c>
      <c r="D82" s="27" t="s">
        <v>146</v>
      </c>
      <c r="E82" s="96" t="str">
        <f>B166</f>
        <v>NİLÜFER ALTINŞEHİR </v>
      </c>
      <c r="F82" s="96"/>
      <c r="G82" s="96" t="str">
        <f>B163</f>
        <v>ALTINOK SPOR</v>
      </c>
      <c r="H82" s="96"/>
      <c r="I82" s="14">
        <v>5</v>
      </c>
      <c r="J82" s="14">
        <v>1</v>
      </c>
      <c r="K82" s="5"/>
      <c r="L82" s="5"/>
    </row>
    <row r="83" spans="1:12" ht="18.75" customHeight="1">
      <c r="A83" s="13">
        <v>45256</v>
      </c>
      <c r="B83" s="14" t="s">
        <v>117</v>
      </c>
      <c r="C83" s="13" t="s">
        <v>111</v>
      </c>
      <c r="D83" s="27" t="s">
        <v>154</v>
      </c>
      <c r="E83" s="97" t="str">
        <f>B164</f>
        <v>ELMASBAHÇELER SPOR</v>
      </c>
      <c r="F83" s="98"/>
      <c r="G83" s="97" t="str">
        <f>B165</f>
        <v>KUMLUKALAN SPOR</v>
      </c>
      <c r="H83" s="98"/>
      <c r="I83" s="14">
        <v>2</v>
      </c>
      <c r="J83" s="14">
        <v>2</v>
      </c>
      <c r="K83" s="5"/>
      <c r="L83" s="5"/>
    </row>
    <row r="84" spans="1:12" ht="18.75" customHeight="1">
      <c r="A84" s="14"/>
      <c r="B84" s="14"/>
      <c r="C84" s="14"/>
      <c r="D84" s="27"/>
      <c r="E84" s="97" t="str">
        <f>B160</f>
        <v>KAZIKLI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ht="18.75" customHeight="1">
      <c r="A87" s="13">
        <v>45263</v>
      </c>
      <c r="B87" s="14" t="s">
        <v>126</v>
      </c>
      <c r="C87" s="14" t="s">
        <v>111</v>
      </c>
      <c r="D87" s="14"/>
      <c r="E87" s="96" t="str">
        <f>B167</f>
        <v>ÖZÜNTEKS ÇAMLICA</v>
      </c>
      <c r="F87" s="96"/>
      <c r="G87" s="96" t="str">
        <f>B160</f>
        <v>KAZIKLI SPOR</v>
      </c>
      <c r="H87" s="96"/>
      <c r="I87" s="14">
        <v>3</v>
      </c>
      <c r="J87" s="14">
        <v>0</v>
      </c>
      <c r="K87" s="5"/>
      <c r="L87" s="5"/>
    </row>
    <row r="88" spans="1:12" ht="18.75" customHeight="1">
      <c r="A88" s="13">
        <v>45263</v>
      </c>
      <c r="B88" s="14" t="s">
        <v>171</v>
      </c>
      <c r="C88" s="14" t="s">
        <v>111</v>
      </c>
      <c r="D88" s="14" t="s">
        <v>170</v>
      </c>
      <c r="E88" s="96" t="str">
        <f>B161</f>
        <v>MİMAR SİNAN GENÇLİK </v>
      </c>
      <c r="F88" s="96"/>
      <c r="G88" s="96" t="str">
        <f>B166</f>
        <v>NİLÜFER ALTINŞEHİR </v>
      </c>
      <c r="H88" s="96"/>
      <c r="I88" s="14">
        <v>0</v>
      </c>
      <c r="J88" s="14">
        <v>11</v>
      </c>
      <c r="K88" s="5"/>
      <c r="L88" s="5"/>
    </row>
    <row r="89" spans="1:12" ht="18.75" customHeight="1">
      <c r="A89" s="13">
        <v>45263</v>
      </c>
      <c r="B89" s="14" t="s">
        <v>132</v>
      </c>
      <c r="C89" s="14" t="s">
        <v>111</v>
      </c>
      <c r="D89" s="14" t="s">
        <v>168</v>
      </c>
      <c r="E89" s="96" t="str">
        <f>B165</f>
        <v>KUMLUKALAN SPOR</v>
      </c>
      <c r="F89" s="96"/>
      <c r="G89" s="96" t="str">
        <f>B162</f>
        <v>ÇOTANAK SPOR</v>
      </c>
      <c r="H89" s="96"/>
      <c r="I89" s="14">
        <v>1</v>
      </c>
      <c r="J89" s="14">
        <v>0</v>
      </c>
      <c r="K89" s="5"/>
      <c r="L89" s="5"/>
    </row>
    <row r="90" spans="1:12" ht="18.75" customHeight="1">
      <c r="A90" s="13">
        <v>45263</v>
      </c>
      <c r="B90" s="14" t="s">
        <v>129</v>
      </c>
      <c r="C90" s="14" t="s">
        <v>111</v>
      </c>
      <c r="D90" s="14" t="s">
        <v>146</v>
      </c>
      <c r="E90" s="97" t="str">
        <f>B163</f>
        <v>ALTINOK SPOR</v>
      </c>
      <c r="F90" s="98"/>
      <c r="G90" s="97" t="str">
        <f>B164</f>
        <v>ELMASBAHÇELER SPOR</v>
      </c>
      <c r="H90" s="98"/>
      <c r="I90" s="14">
        <v>1</v>
      </c>
      <c r="J90" s="14">
        <v>1</v>
      </c>
      <c r="K90" s="5"/>
      <c r="L90" s="5"/>
    </row>
    <row r="91" spans="1:12" ht="18.75" customHeight="1">
      <c r="A91" s="14"/>
      <c r="B91" s="14"/>
      <c r="C91" s="14"/>
      <c r="D91" s="14"/>
      <c r="E91" s="97" t="str">
        <f>B159</f>
        <v>TİRİLYE SPOR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ht="18.75" customHeight="1">
      <c r="A95" s="13">
        <v>45270</v>
      </c>
      <c r="B95" s="14" t="s">
        <v>156</v>
      </c>
      <c r="C95" s="13" t="s">
        <v>111</v>
      </c>
      <c r="D95" s="14" t="s">
        <v>168</v>
      </c>
      <c r="E95" s="96" t="str">
        <f>E91</f>
        <v>TİRİLYE SPOR</v>
      </c>
      <c r="F95" s="96"/>
      <c r="G95" s="96" t="str">
        <f>G88</f>
        <v>NİLÜFER ALTINŞEHİR </v>
      </c>
      <c r="H95" s="96"/>
      <c r="I95" s="14">
        <v>3</v>
      </c>
      <c r="J95" s="14">
        <v>3</v>
      </c>
      <c r="K95" s="5"/>
      <c r="L95" s="5"/>
    </row>
    <row r="96" spans="1:12" ht="18.75" customHeight="1">
      <c r="A96" s="13">
        <v>45270</v>
      </c>
      <c r="B96" s="14" t="s">
        <v>126</v>
      </c>
      <c r="C96" s="13" t="s">
        <v>111</v>
      </c>
      <c r="D96" s="14"/>
      <c r="E96" s="96" t="str">
        <f>E89</f>
        <v>KUMLUKALAN SPOR</v>
      </c>
      <c r="F96" s="96"/>
      <c r="G96" s="96" t="str">
        <f>G87</f>
        <v>KAZIKLI SPOR</v>
      </c>
      <c r="H96" s="96"/>
      <c r="I96" s="14">
        <v>3</v>
      </c>
      <c r="J96" s="14">
        <v>0</v>
      </c>
      <c r="K96" s="5"/>
      <c r="L96" s="5"/>
    </row>
    <row r="97" spans="1:12" ht="18.75" customHeight="1">
      <c r="A97" s="13">
        <v>45270</v>
      </c>
      <c r="B97" s="14" t="s">
        <v>113</v>
      </c>
      <c r="C97" s="13" t="s">
        <v>111</v>
      </c>
      <c r="D97" s="14" t="s">
        <v>120</v>
      </c>
      <c r="E97" s="96" t="str">
        <f>E88</f>
        <v>MİMAR SİNAN GENÇLİK </v>
      </c>
      <c r="F97" s="96"/>
      <c r="G97" s="96" t="str">
        <f>G90</f>
        <v>ELMASBAHÇELER SPOR</v>
      </c>
      <c r="H97" s="96"/>
      <c r="I97" s="14">
        <v>2</v>
      </c>
      <c r="J97" s="14">
        <v>3</v>
      </c>
      <c r="K97" s="5"/>
      <c r="L97" s="5"/>
    </row>
    <row r="98" spans="1:12" ht="18.75" customHeight="1">
      <c r="A98" s="13">
        <v>45270</v>
      </c>
      <c r="B98" s="14" t="s">
        <v>129</v>
      </c>
      <c r="C98" s="13" t="s">
        <v>111</v>
      </c>
      <c r="D98" s="14" t="s">
        <v>120</v>
      </c>
      <c r="E98" s="97" t="str">
        <f>E90</f>
        <v>ALTINOK SPOR</v>
      </c>
      <c r="F98" s="98"/>
      <c r="G98" s="97" t="str">
        <f>G89</f>
        <v>ÇOTANAK SPOR</v>
      </c>
      <c r="H98" s="98"/>
      <c r="I98" s="14">
        <v>2</v>
      </c>
      <c r="J98" s="14">
        <v>0</v>
      </c>
      <c r="K98" s="5"/>
      <c r="L98" s="5"/>
    </row>
    <row r="99" spans="1:12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ÖZÜNTEKS ÇAMLICA</v>
      </c>
      <c r="H99" s="98"/>
      <c r="I99" s="14"/>
      <c r="J99" s="14"/>
      <c r="K99" s="5"/>
      <c r="L99" s="5"/>
    </row>
    <row r="100" spans="1:12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ht="18.75" customHeight="1">
      <c r="A102" s="13">
        <v>45283</v>
      </c>
      <c r="B102" s="14" t="s">
        <v>131</v>
      </c>
      <c r="C102" s="13" t="s">
        <v>145</v>
      </c>
      <c r="D102" s="14" t="s">
        <v>146</v>
      </c>
      <c r="E102" s="96" t="str">
        <f>G99</f>
        <v>ÖZÜNTEKS ÇAMLICA</v>
      </c>
      <c r="F102" s="96"/>
      <c r="G102" s="96" t="str">
        <f>E96</f>
        <v>KUMLUKALAN SPOR</v>
      </c>
      <c r="H102" s="96"/>
      <c r="I102" s="14">
        <v>1</v>
      </c>
      <c r="J102" s="14">
        <v>3</v>
      </c>
      <c r="K102" s="5"/>
      <c r="L102" s="5"/>
    </row>
    <row r="103" spans="1:12" ht="18.75" customHeight="1">
      <c r="A103" s="13">
        <v>45283</v>
      </c>
      <c r="B103" s="14" t="s">
        <v>133</v>
      </c>
      <c r="C103" s="13" t="s">
        <v>145</v>
      </c>
      <c r="D103" s="14" t="s">
        <v>146</v>
      </c>
      <c r="E103" s="96" t="str">
        <f>G97</f>
        <v>ELMASBAHÇELER SPOR</v>
      </c>
      <c r="F103" s="96"/>
      <c r="G103" s="96" t="str">
        <f>E95</f>
        <v>TİRİLYE SPOR</v>
      </c>
      <c r="H103" s="96"/>
      <c r="I103" s="14">
        <v>0</v>
      </c>
      <c r="J103" s="14">
        <v>5</v>
      </c>
      <c r="K103" s="5"/>
      <c r="L103" s="5"/>
    </row>
    <row r="104" spans="1:12" ht="18.75" customHeight="1">
      <c r="A104" s="13">
        <v>45283</v>
      </c>
      <c r="B104" s="14" t="s">
        <v>126</v>
      </c>
      <c r="C104" s="13" t="s">
        <v>145</v>
      </c>
      <c r="D104" s="14"/>
      <c r="E104" s="96" t="str">
        <f>G96</f>
        <v>KAZIKLI SPOR</v>
      </c>
      <c r="F104" s="96"/>
      <c r="G104" s="96" t="str">
        <f>E98</f>
        <v>ALTINOK SPOR</v>
      </c>
      <c r="H104" s="96"/>
      <c r="I104" s="14">
        <v>0</v>
      </c>
      <c r="J104" s="14">
        <v>3</v>
      </c>
      <c r="K104" s="5"/>
      <c r="L104" s="5"/>
    </row>
    <row r="105" spans="1:12" ht="18.75" customHeight="1">
      <c r="A105" s="13">
        <v>45283</v>
      </c>
      <c r="B105" s="14" t="s">
        <v>129</v>
      </c>
      <c r="C105" s="13" t="s">
        <v>145</v>
      </c>
      <c r="D105" s="14" t="s">
        <v>146</v>
      </c>
      <c r="E105" s="96" t="str">
        <f>G98</f>
        <v>ÇOTANAK SPOR</v>
      </c>
      <c r="F105" s="96"/>
      <c r="G105" s="96" t="str">
        <f>E97</f>
        <v>MİMAR SİNAN GENÇLİK </v>
      </c>
      <c r="H105" s="96"/>
      <c r="I105" s="14">
        <v>2</v>
      </c>
      <c r="J105" s="14">
        <v>0</v>
      </c>
      <c r="K105" s="5"/>
      <c r="L105" s="5"/>
    </row>
    <row r="106" spans="1:12" ht="18.75" customHeight="1">
      <c r="A106" s="14"/>
      <c r="B106" s="14"/>
      <c r="C106" s="14"/>
      <c r="D106" s="14"/>
      <c r="E106" s="97" t="str">
        <f>E99</f>
        <v>BAY</v>
      </c>
      <c r="F106" s="98"/>
      <c r="G106" s="97" t="str">
        <f>G95</f>
        <v>NİLÜFER ALTINŞEHİR </v>
      </c>
      <c r="H106" s="98"/>
      <c r="I106" s="14"/>
      <c r="J106" s="14"/>
      <c r="K106" s="5"/>
      <c r="L106" s="5"/>
    </row>
    <row r="107" spans="1:12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ht="18.75" customHeight="1">
      <c r="A109" s="13">
        <v>45298</v>
      </c>
      <c r="B109" s="14" t="s">
        <v>131</v>
      </c>
      <c r="C109" s="13" t="s">
        <v>111</v>
      </c>
      <c r="D109" s="14" t="s">
        <v>146</v>
      </c>
      <c r="E109" s="96" t="str">
        <f>G106</f>
        <v>NİLÜFER ALTINŞEHİR </v>
      </c>
      <c r="F109" s="96"/>
      <c r="G109" s="96" t="str">
        <f>E103</f>
        <v>ELMASBAHÇELER SPOR</v>
      </c>
      <c r="H109" s="96"/>
      <c r="I109" s="14">
        <v>7</v>
      </c>
      <c r="J109" s="14">
        <v>0</v>
      </c>
      <c r="K109" s="5"/>
      <c r="L109" s="5"/>
    </row>
    <row r="110" spans="1:12" ht="18.75" customHeight="1">
      <c r="A110" s="13">
        <v>45298</v>
      </c>
      <c r="B110" s="14" t="s">
        <v>129</v>
      </c>
      <c r="C110" s="13" t="s">
        <v>111</v>
      </c>
      <c r="D110" s="14" t="s">
        <v>154</v>
      </c>
      <c r="E110" s="96" t="str">
        <f>G104</f>
        <v>ALTINOK SPOR</v>
      </c>
      <c r="F110" s="96"/>
      <c r="G110" s="96" t="str">
        <f>E102</f>
        <v>ÖZÜNTEKS ÇAMLICA</v>
      </c>
      <c r="H110" s="96"/>
      <c r="I110" s="14">
        <v>2</v>
      </c>
      <c r="J110" s="14">
        <v>2</v>
      </c>
      <c r="K110" s="5"/>
      <c r="L110" s="5"/>
    </row>
    <row r="111" spans="1:12" ht="18.75" customHeight="1">
      <c r="A111" s="13">
        <v>45297</v>
      </c>
      <c r="B111" s="14" t="s">
        <v>156</v>
      </c>
      <c r="C111" s="13" t="s">
        <v>145</v>
      </c>
      <c r="D111" s="14" t="s">
        <v>146</v>
      </c>
      <c r="E111" s="96" t="str">
        <f>G103</f>
        <v>TİRİLYE SPOR</v>
      </c>
      <c r="F111" s="96"/>
      <c r="G111" s="96" t="str">
        <f>E105</f>
        <v>ÇOTANAK SPOR</v>
      </c>
      <c r="H111" s="96"/>
      <c r="I111" s="14">
        <v>4</v>
      </c>
      <c r="J111" s="14">
        <v>0</v>
      </c>
      <c r="K111" s="5"/>
      <c r="L111" s="5"/>
    </row>
    <row r="112" spans="1:12" ht="18.75" customHeight="1">
      <c r="A112" s="13">
        <v>45298</v>
      </c>
      <c r="B112" s="14" t="s">
        <v>126</v>
      </c>
      <c r="C112" s="13" t="s">
        <v>111</v>
      </c>
      <c r="D112" s="14"/>
      <c r="E112" s="96" t="str">
        <f>G105</f>
        <v>MİMAR SİNAN GENÇLİK </v>
      </c>
      <c r="F112" s="96"/>
      <c r="G112" s="96" t="str">
        <f>E104</f>
        <v>KAZIKLI SPOR</v>
      </c>
      <c r="H112" s="96"/>
      <c r="I112" s="14">
        <v>3</v>
      </c>
      <c r="J112" s="14">
        <v>0</v>
      </c>
      <c r="K112" s="5"/>
      <c r="L112" s="5"/>
    </row>
    <row r="113" spans="1:12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KUMLUKALAN SPOR</v>
      </c>
      <c r="H113" s="98"/>
      <c r="I113" s="14"/>
      <c r="J113" s="14"/>
      <c r="K113" s="5"/>
      <c r="L113" s="5"/>
    </row>
    <row r="114" spans="1:12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ht="18.75" customHeight="1">
      <c r="A116" s="13">
        <v>45302</v>
      </c>
      <c r="B116" s="14" t="s">
        <v>132</v>
      </c>
      <c r="C116" s="13" t="s">
        <v>176</v>
      </c>
      <c r="D116" s="14" t="s">
        <v>146</v>
      </c>
      <c r="E116" s="96" t="str">
        <f>G113</f>
        <v>KUMLUKALAN SPOR</v>
      </c>
      <c r="F116" s="96"/>
      <c r="G116" s="96" t="str">
        <f>E110</f>
        <v>ALTINOK SPOR</v>
      </c>
      <c r="H116" s="96"/>
      <c r="I116" s="14">
        <v>2</v>
      </c>
      <c r="J116" s="14">
        <v>0</v>
      </c>
      <c r="K116" s="5"/>
      <c r="L116" s="5"/>
    </row>
    <row r="117" spans="1:12" ht="18.75" customHeight="1">
      <c r="A117" s="13">
        <v>45302</v>
      </c>
      <c r="B117" s="14" t="s">
        <v>135</v>
      </c>
      <c r="C117" s="13" t="s">
        <v>176</v>
      </c>
      <c r="D117" s="14" t="s">
        <v>120</v>
      </c>
      <c r="E117" s="96" t="str">
        <f>G111</f>
        <v>ÇOTANAK SPOR</v>
      </c>
      <c r="F117" s="96"/>
      <c r="G117" s="96" t="str">
        <f>E109</f>
        <v>NİLÜFER ALTINŞEHİR </v>
      </c>
      <c r="H117" s="96"/>
      <c r="I117" s="14">
        <v>1</v>
      </c>
      <c r="J117" s="14">
        <v>5</v>
      </c>
      <c r="K117" s="5"/>
      <c r="L117" s="5"/>
    </row>
    <row r="118" spans="1:12" ht="18.75" customHeight="1">
      <c r="A118" s="13">
        <v>45309</v>
      </c>
      <c r="B118" s="14" t="s">
        <v>135</v>
      </c>
      <c r="C118" s="13" t="s">
        <v>176</v>
      </c>
      <c r="D118" s="14" t="s">
        <v>146</v>
      </c>
      <c r="E118" s="96" t="str">
        <f>G110</f>
        <v>ÖZÜNTEKS ÇAMLICA</v>
      </c>
      <c r="F118" s="96"/>
      <c r="G118" s="96" t="str">
        <f>E112</f>
        <v>MİMAR SİNAN GENÇLİK </v>
      </c>
      <c r="H118" s="96"/>
      <c r="I118" s="14">
        <v>0</v>
      </c>
      <c r="J118" s="14">
        <v>1</v>
      </c>
      <c r="K118" s="5"/>
      <c r="L118" s="5"/>
    </row>
    <row r="119" spans="1:12" ht="18.75" customHeight="1">
      <c r="A119" s="13">
        <v>45302</v>
      </c>
      <c r="B119" s="14" t="s">
        <v>126</v>
      </c>
      <c r="C119" s="13" t="s">
        <v>176</v>
      </c>
      <c r="D119" s="14"/>
      <c r="E119" s="97" t="str">
        <f>G112</f>
        <v>KAZIKLI SPOR</v>
      </c>
      <c r="F119" s="98"/>
      <c r="G119" s="97" t="str">
        <f>E111</f>
        <v>TİRİLYE SPOR</v>
      </c>
      <c r="H119" s="98"/>
      <c r="I119" s="14">
        <v>0</v>
      </c>
      <c r="J119" s="14">
        <v>3</v>
      </c>
      <c r="K119" s="5"/>
      <c r="L119" s="5"/>
    </row>
    <row r="120" spans="1:12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ELMASBAHÇELER SPOR</v>
      </c>
      <c r="H120" s="98"/>
      <c r="I120" s="14"/>
      <c r="J120" s="14"/>
      <c r="K120" s="5"/>
      <c r="L120" s="5"/>
    </row>
    <row r="121" spans="1:12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ht="18.75" customHeight="1">
      <c r="A123" s="13">
        <v>45305</v>
      </c>
      <c r="B123" s="14" t="s">
        <v>110</v>
      </c>
      <c r="C123" s="13" t="s">
        <v>111</v>
      </c>
      <c r="D123" s="14" t="s">
        <v>120</v>
      </c>
      <c r="E123" s="96" t="str">
        <f>G120</f>
        <v>ELMASBAHÇELER SPOR</v>
      </c>
      <c r="F123" s="96"/>
      <c r="G123" s="96" t="str">
        <f>E117</f>
        <v>ÇOTANAK SPOR</v>
      </c>
      <c r="H123" s="96"/>
      <c r="I123" s="14">
        <v>1</v>
      </c>
      <c r="J123" s="14">
        <v>2</v>
      </c>
      <c r="K123" s="5"/>
      <c r="L123" s="5"/>
    </row>
    <row r="124" spans="1:12" ht="18.75" customHeight="1">
      <c r="A124" s="13">
        <v>45305</v>
      </c>
      <c r="B124" s="14" t="s">
        <v>113</v>
      </c>
      <c r="C124" s="13" t="s">
        <v>111</v>
      </c>
      <c r="D124" s="14" t="s">
        <v>120</v>
      </c>
      <c r="E124" s="96" t="str">
        <f>G118</f>
        <v>MİMAR SİNAN GENÇLİK </v>
      </c>
      <c r="F124" s="96"/>
      <c r="G124" s="96" t="str">
        <f>E116</f>
        <v>KUMLUKALAN SPOR</v>
      </c>
      <c r="H124" s="96"/>
      <c r="I124" s="14">
        <v>1</v>
      </c>
      <c r="J124" s="14">
        <v>5</v>
      </c>
      <c r="K124" s="5"/>
      <c r="L124" s="5"/>
    </row>
    <row r="125" spans="1:12" ht="18.75" customHeight="1">
      <c r="A125" s="13">
        <v>45305</v>
      </c>
      <c r="B125" s="14" t="s">
        <v>126</v>
      </c>
      <c r="C125" s="13" t="s">
        <v>111</v>
      </c>
      <c r="D125" s="14"/>
      <c r="E125" s="96" t="str">
        <f>G117</f>
        <v>NİLÜFER ALTINŞEHİR </v>
      </c>
      <c r="F125" s="96"/>
      <c r="G125" s="96" t="str">
        <f>E119</f>
        <v>KAZIKLI SPOR</v>
      </c>
      <c r="H125" s="96"/>
      <c r="I125" s="14">
        <v>3</v>
      </c>
      <c r="J125" s="14">
        <v>0</v>
      </c>
      <c r="K125" s="5"/>
      <c r="L125" s="5"/>
    </row>
    <row r="126" spans="1:12" ht="18.75" customHeight="1">
      <c r="A126" s="13">
        <v>45305</v>
      </c>
      <c r="B126" s="14" t="s">
        <v>156</v>
      </c>
      <c r="C126" s="13" t="s">
        <v>111</v>
      </c>
      <c r="D126" s="14" t="s">
        <v>146</v>
      </c>
      <c r="E126" s="96" t="str">
        <f>G119</f>
        <v>TİRİLYE SPOR</v>
      </c>
      <c r="F126" s="96"/>
      <c r="G126" s="96" t="str">
        <f>E118</f>
        <v>ÖZÜNTEKS ÇAMLICA</v>
      </c>
      <c r="H126" s="96"/>
      <c r="I126" s="14">
        <v>7</v>
      </c>
      <c r="J126" s="14">
        <v>0</v>
      </c>
      <c r="K126" s="5"/>
      <c r="L126" s="5"/>
    </row>
    <row r="127" spans="1:12" ht="18.75" customHeight="1">
      <c r="A127" s="14"/>
      <c r="B127" s="14"/>
      <c r="C127" s="14"/>
      <c r="D127" s="14"/>
      <c r="E127" s="97" t="str">
        <f>E120</f>
        <v>BAY</v>
      </c>
      <c r="F127" s="98"/>
      <c r="G127" s="97" t="str">
        <f>G116</f>
        <v>ALTINOK SPOR</v>
      </c>
      <c r="H127" s="98"/>
      <c r="I127" s="14"/>
      <c r="J127" s="14"/>
      <c r="K127" s="5"/>
      <c r="L127" s="5"/>
    </row>
    <row r="128" spans="1:12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ht="18.75" customHeight="1">
      <c r="A130" s="13">
        <v>45311</v>
      </c>
      <c r="B130" s="14" t="s">
        <v>129</v>
      </c>
      <c r="C130" s="13" t="s">
        <v>145</v>
      </c>
      <c r="D130" s="14" t="s">
        <v>146</v>
      </c>
      <c r="E130" s="96" t="str">
        <f>G127</f>
        <v>ALTINOK SPOR</v>
      </c>
      <c r="F130" s="96"/>
      <c r="G130" s="96" t="str">
        <f>E124</f>
        <v>MİMAR SİNAN GENÇLİK </v>
      </c>
      <c r="H130" s="96"/>
      <c r="I130" s="14">
        <v>3</v>
      </c>
      <c r="J130" s="14">
        <v>1</v>
      </c>
      <c r="K130" s="5"/>
      <c r="L130" s="5"/>
    </row>
    <row r="131" spans="1:12" ht="18.75" customHeight="1">
      <c r="A131" s="13">
        <v>45311</v>
      </c>
      <c r="B131" s="14" t="s">
        <v>126</v>
      </c>
      <c r="C131" s="13" t="s">
        <v>145</v>
      </c>
      <c r="D131" s="14"/>
      <c r="E131" s="96" t="str">
        <f>G125</f>
        <v>KAZIKLI SPOR</v>
      </c>
      <c r="F131" s="96"/>
      <c r="G131" s="96" t="str">
        <f>E123</f>
        <v>ELMASBAHÇELER SPOR</v>
      </c>
      <c r="H131" s="96"/>
      <c r="I131" s="14">
        <v>0</v>
      </c>
      <c r="J131" s="14">
        <v>3</v>
      </c>
      <c r="K131" s="5"/>
      <c r="L131" s="5"/>
    </row>
    <row r="132" spans="1:12" ht="18.75" customHeight="1">
      <c r="A132" s="13">
        <v>45311</v>
      </c>
      <c r="B132" s="14" t="s">
        <v>132</v>
      </c>
      <c r="C132" s="13" t="s">
        <v>145</v>
      </c>
      <c r="D132" s="14" t="s">
        <v>146</v>
      </c>
      <c r="E132" s="96" t="str">
        <f>G124</f>
        <v>KUMLUKALAN SPOR</v>
      </c>
      <c r="F132" s="96"/>
      <c r="G132" s="96" t="str">
        <f>E126</f>
        <v>TİRİLYE SPOR</v>
      </c>
      <c r="H132" s="96"/>
      <c r="I132" s="14">
        <v>2</v>
      </c>
      <c r="J132" s="14">
        <v>2</v>
      </c>
      <c r="K132" s="5"/>
      <c r="L132" s="5"/>
    </row>
    <row r="133" spans="1:12" ht="18.75" customHeight="1">
      <c r="A133" s="13">
        <v>45311</v>
      </c>
      <c r="B133" s="14" t="s">
        <v>116</v>
      </c>
      <c r="C133" s="13" t="s">
        <v>145</v>
      </c>
      <c r="D133" s="14" t="s">
        <v>146</v>
      </c>
      <c r="E133" s="97" t="str">
        <f>G126</f>
        <v>ÖZÜNTEKS ÇAMLICA</v>
      </c>
      <c r="F133" s="98"/>
      <c r="G133" s="97" t="str">
        <f>E125</f>
        <v>NİLÜFER ALTINŞEHİR </v>
      </c>
      <c r="H133" s="98"/>
      <c r="I133" s="14">
        <v>4</v>
      </c>
      <c r="J133" s="14">
        <v>4</v>
      </c>
      <c r="K133" s="5"/>
      <c r="L133" s="5"/>
    </row>
    <row r="134" spans="1:12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ÇOTANAK SPOR</v>
      </c>
      <c r="H134" s="98"/>
      <c r="I134" s="14"/>
      <c r="J134" s="14"/>
      <c r="K134" s="5"/>
      <c r="L134" s="5"/>
    </row>
    <row r="135" spans="1:12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ht="18.75" customHeight="1">
      <c r="A137" s="13">
        <v>45319</v>
      </c>
      <c r="B137" s="14" t="s">
        <v>126</v>
      </c>
      <c r="C137" s="14" t="s">
        <v>111</v>
      </c>
      <c r="D137" s="14"/>
      <c r="E137" s="96" t="str">
        <f>G134</f>
        <v>ÇOTANAK SPOR</v>
      </c>
      <c r="F137" s="96"/>
      <c r="G137" s="97" t="str">
        <f>E131</f>
        <v>KAZIKLI SPOR</v>
      </c>
      <c r="H137" s="98"/>
      <c r="I137" s="14">
        <v>3</v>
      </c>
      <c r="J137" s="14">
        <v>0</v>
      </c>
      <c r="K137" s="5"/>
      <c r="L137" s="5"/>
    </row>
    <row r="138" spans="1:12" ht="18.75" customHeight="1">
      <c r="A138" s="13">
        <v>45319</v>
      </c>
      <c r="B138" s="14" t="s">
        <v>156</v>
      </c>
      <c r="C138" s="14" t="s">
        <v>111</v>
      </c>
      <c r="D138" s="14" t="s">
        <v>146</v>
      </c>
      <c r="E138" s="96" t="str">
        <f>G132</f>
        <v>TİRİLYE SPOR</v>
      </c>
      <c r="F138" s="96"/>
      <c r="G138" s="97" t="str">
        <f>E130</f>
        <v>ALTINOK SPOR</v>
      </c>
      <c r="H138" s="98"/>
      <c r="I138" s="14">
        <v>6</v>
      </c>
      <c r="J138" s="14">
        <v>0</v>
      </c>
      <c r="K138" s="5"/>
      <c r="L138" s="5"/>
    </row>
    <row r="139" spans="1:12" ht="18.75" customHeight="1">
      <c r="A139" s="13">
        <v>45319</v>
      </c>
      <c r="B139" s="14" t="s">
        <v>117</v>
      </c>
      <c r="C139" s="14" t="s">
        <v>111</v>
      </c>
      <c r="D139" s="14" t="s">
        <v>120</v>
      </c>
      <c r="E139" s="96" t="str">
        <f>G131</f>
        <v>ELMASBAHÇELER SPOR</v>
      </c>
      <c r="F139" s="96"/>
      <c r="G139" s="97" t="str">
        <f>E133</f>
        <v>ÖZÜNTEKS ÇAMLICA</v>
      </c>
      <c r="H139" s="98"/>
      <c r="I139" s="14">
        <v>1</v>
      </c>
      <c r="J139" s="14">
        <v>2</v>
      </c>
      <c r="K139" s="5"/>
      <c r="L139" s="5"/>
    </row>
    <row r="140" spans="1:12" ht="18.75" customHeight="1">
      <c r="A140" s="13">
        <v>45319</v>
      </c>
      <c r="B140" s="14" t="s">
        <v>131</v>
      </c>
      <c r="C140" s="14" t="s">
        <v>111</v>
      </c>
      <c r="D140" s="14" t="s">
        <v>120</v>
      </c>
      <c r="E140" s="96" t="str">
        <f>G133</f>
        <v>NİLÜFER ALTINŞEHİR </v>
      </c>
      <c r="F140" s="96"/>
      <c r="G140" s="96" t="str">
        <f>E132</f>
        <v>KUMLUKALAN SPOR</v>
      </c>
      <c r="H140" s="96"/>
      <c r="I140" s="14">
        <v>5</v>
      </c>
      <c r="J140" s="14">
        <v>1</v>
      </c>
      <c r="K140" s="5"/>
      <c r="L140" s="5"/>
    </row>
    <row r="141" spans="1:12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MİMAR SİNAN GENÇLİK </v>
      </c>
      <c r="H141" s="98"/>
      <c r="I141" s="14"/>
      <c r="J141" s="14"/>
      <c r="K141" s="5"/>
      <c r="L141" s="5"/>
    </row>
    <row r="142" spans="1:12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ht="18.75" customHeight="1">
      <c r="A144" s="13">
        <v>45326</v>
      </c>
      <c r="B144" s="14" t="s">
        <v>113</v>
      </c>
      <c r="C144" s="13" t="s">
        <v>111</v>
      </c>
      <c r="D144" s="14" t="s">
        <v>146</v>
      </c>
      <c r="E144" s="96" t="str">
        <f>G141</f>
        <v>MİMAR SİNAN GENÇLİK </v>
      </c>
      <c r="F144" s="96"/>
      <c r="G144" s="96" t="str">
        <f>E138</f>
        <v>TİRİLYE SPOR</v>
      </c>
      <c r="H144" s="96"/>
      <c r="I144" s="14">
        <v>0</v>
      </c>
      <c r="J144" s="14">
        <v>5</v>
      </c>
      <c r="K144" s="5"/>
      <c r="L144" s="5"/>
    </row>
    <row r="145" spans="1:12" ht="18.75" customHeight="1">
      <c r="A145" s="13">
        <v>45326</v>
      </c>
      <c r="B145" s="14" t="s">
        <v>116</v>
      </c>
      <c r="C145" s="13" t="s">
        <v>111</v>
      </c>
      <c r="D145" s="14" t="s">
        <v>120</v>
      </c>
      <c r="E145" s="96" t="str">
        <f>G139</f>
        <v>ÖZÜNTEKS ÇAMLICA</v>
      </c>
      <c r="F145" s="96"/>
      <c r="G145" s="96" t="str">
        <f>E137</f>
        <v>ÇOTANAK SPOR</v>
      </c>
      <c r="H145" s="96"/>
      <c r="I145" s="14">
        <v>1</v>
      </c>
      <c r="J145" s="14">
        <v>2</v>
      </c>
      <c r="K145" s="5"/>
      <c r="L145" s="5"/>
    </row>
    <row r="146" spans="1:12" ht="18.75" customHeight="1">
      <c r="A146" s="13">
        <v>45326</v>
      </c>
      <c r="B146" s="14" t="s">
        <v>129</v>
      </c>
      <c r="C146" s="13" t="s">
        <v>111</v>
      </c>
      <c r="D146" s="14" t="s">
        <v>146</v>
      </c>
      <c r="E146" s="96" t="str">
        <f>G138</f>
        <v>ALTINOK SPOR</v>
      </c>
      <c r="F146" s="96"/>
      <c r="G146" s="96" t="str">
        <f>E140</f>
        <v>NİLÜFER ALTINŞEHİR </v>
      </c>
      <c r="H146" s="96"/>
      <c r="I146" s="14">
        <v>1</v>
      </c>
      <c r="J146" s="14">
        <v>4</v>
      </c>
      <c r="K146" s="5"/>
      <c r="L146" s="5"/>
    </row>
    <row r="147" spans="1:12" ht="18.75" customHeight="1">
      <c r="A147" s="13">
        <v>45326</v>
      </c>
      <c r="B147" s="14" t="s">
        <v>132</v>
      </c>
      <c r="C147" s="13" t="s">
        <v>111</v>
      </c>
      <c r="D147" s="14" t="s">
        <v>146</v>
      </c>
      <c r="E147" s="96" t="str">
        <f>G140</f>
        <v>KUMLUKALAN SPOR</v>
      </c>
      <c r="F147" s="96"/>
      <c r="G147" s="96" t="str">
        <f>E139</f>
        <v>ELMASBAHÇELER SPOR</v>
      </c>
      <c r="H147" s="96"/>
      <c r="I147" s="14">
        <v>2</v>
      </c>
      <c r="J147" s="14">
        <v>0</v>
      </c>
      <c r="K147" s="5"/>
      <c r="L147" s="5"/>
    </row>
    <row r="148" spans="1:12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KAZIKLI SPOR</v>
      </c>
      <c r="H148" s="98"/>
      <c r="I148" s="14"/>
      <c r="J148" s="14"/>
      <c r="K148" s="5"/>
      <c r="L148" s="5"/>
    </row>
    <row r="149" spans="1:12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ht="18.75" customHeight="1">
      <c r="A151" s="13">
        <v>45333</v>
      </c>
      <c r="B151" s="14" t="s">
        <v>126</v>
      </c>
      <c r="C151" s="14" t="s">
        <v>111</v>
      </c>
      <c r="D151" s="14"/>
      <c r="E151" s="96" t="str">
        <f>G148</f>
        <v>KAZIKLI SPOR</v>
      </c>
      <c r="F151" s="96"/>
      <c r="G151" s="96" t="str">
        <f>E145</f>
        <v>ÖZÜNTEKS ÇAMLICA</v>
      </c>
      <c r="H151" s="96"/>
      <c r="I151" s="14">
        <v>0</v>
      </c>
      <c r="J151" s="14">
        <v>3</v>
      </c>
      <c r="K151" s="5"/>
      <c r="L151" s="5"/>
    </row>
    <row r="152" spans="1:12" ht="18.75" customHeight="1">
      <c r="A152" s="13">
        <v>45333</v>
      </c>
      <c r="B152" s="14" t="s">
        <v>131</v>
      </c>
      <c r="C152" s="14" t="s">
        <v>111</v>
      </c>
      <c r="D152" s="14" t="s">
        <v>146</v>
      </c>
      <c r="E152" s="96" t="str">
        <f>G146</f>
        <v>NİLÜFER ALTINŞEHİR </v>
      </c>
      <c r="F152" s="96"/>
      <c r="G152" s="96" t="str">
        <f>E144</f>
        <v>MİMAR SİNAN GENÇLİK </v>
      </c>
      <c r="H152" s="96"/>
      <c r="I152" s="14">
        <v>9</v>
      </c>
      <c r="J152" s="14">
        <v>2</v>
      </c>
      <c r="K152" s="5"/>
      <c r="L152" s="5"/>
    </row>
    <row r="153" spans="1:12" ht="18.75" customHeight="1">
      <c r="A153" s="13">
        <v>45333</v>
      </c>
      <c r="B153" s="14" t="s">
        <v>126</v>
      </c>
      <c r="C153" s="14" t="s">
        <v>111</v>
      </c>
      <c r="D153" s="14"/>
      <c r="E153" s="96" t="str">
        <f>G145</f>
        <v>ÇOTANAK SPOR</v>
      </c>
      <c r="F153" s="96"/>
      <c r="G153" s="96" t="str">
        <f>E147</f>
        <v>KUMLUKALAN SPOR</v>
      </c>
      <c r="H153" s="96"/>
      <c r="I153" s="14">
        <v>3</v>
      </c>
      <c r="J153" s="14">
        <v>0</v>
      </c>
      <c r="K153" s="5"/>
      <c r="L153" s="5"/>
    </row>
    <row r="154" spans="1:12" ht="18.75" customHeight="1">
      <c r="A154" s="13">
        <v>45333</v>
      </c>
      <c r="B154" s="14" t="s">
        <v>133</v>
      </c>
      <c r="C154" s="14" t="s">
        <v>111</v>
      </c>
      <c r="D154" s="14" t="s">
        <v>146</v>
      </c>
      <c r="E154" s="97" t="str">
        <f>G147</f>
        <v>ELMASBAHÇELER SPOR</v>
      </c>
      <c r="F154" s="98"/>
      <c r="G154" s="97" t="str">
        <f>E146</f>
        <v>ALTINOK SPOR</v>
      </c>
      <c r="H154" s="98"/>
      <c r="I154" s="14">
        <v>3</v>
      </c>
      <c r="J154" s="14">
        <v>2</v>
      </c>
      <c r="K154" s="5"/>
      <c r="L154" s="5"/>
    </row>
    <row r="155" spans="1:12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TİRİLYE SPOR</v>
      </c>
      <c r="H155" s="98"/>
      <c r="I155" s="14"/>
      <c r="J155" s="14"/>
      <c r="K155" s="5"/>
      <c r="L155" s="5"/>
    </row>
    <row r="156" spans="1:12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1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22"/>
    </row>
    <row r="158" spans="1:12" s="1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1" customFormat="1" ht="26.25" customHeight="1">
      <c r="A159" s="34">
        <v>1</v>
      </c>
      <c r="B159" s="37" t="s">
        <v>92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14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2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0</v>
      </c>
      <c r="G159" s="36">
        <f>(J31+I39+J47+I55+J62+I68+J74+I80+I91+I95+J103+I111+J119+I126+J132+I138+J144+J155)</f>
        <v>67</v>
      </c>
      <c r="H159" s="36">
        <f>(I31+J39+I47+J55+I62+J68+I74+J80+J91+J95+I103+J111+I119+J126+I132+J138+I144+I155)</f>
        <v>9</v>
      </c>
      <c r="I159" s="36">
        <f>(D159*3)+E159+K159-L159</f>
        <v>44</v>
      </c>
      <c r="J159" s="36">
        <f aca="true" t="shared" si="1" ref="J159:J168">G159-H159</f>
        <v>58</v>
      </c>
      <c r="K159" s="83"/>
      <c r="L159" s="83"/>
    </row>
    <row r="160" spans="1:16" s="1" customFormat="1" ht="26.25" customHeight="1">
      <c r="A160" s="34">
        <v>2</v>
      </c>
      <c r="B160" s="37" t="s">
        <v>93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0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16</v>
      </c>
      <c r="G160" s="36">
        <f>(I32+J40+I48+J55+I61+J67+I73+I84+J87+J96+I104+J112+I119+J125+I131+J137+I148+I151)</f>
        <v>1</v>
      </c>
      <c r="H160" s="36">
        <f>(J32+I40+J48+I55+J61+I67+J73+J84+I87+I96+J104+I112+J119+I125+J131+I137+I148+J151)</f>
        <v>48</v>
      </c>
      <c r="I160" s="36">
        <f aca="true" t="shared" si="2" ref="I160:I168">(D160*3)+E160+K160-L160</f>
        <v>-3</v>
      </c>
      <c r="J160" s="36">
        <f t="shared" si="1"/>
        <v>-47</v>
      </c>
      <c r="K160" s="83"/>
      <c r="L160" s="83">
        <v>3</v>
      </c>
      <c r="M160" s="23"/>
      <c r="N160" s="23"/>
      <c r="O160" s="4"/>
      <c r="P160" s="23"/>
    </row>
    <row r="161" spans="1:12" s="1" customFormat="1" ht="26.25" customHeight="1">
      <c r="A161" s="34">
        <v>3</v>
      </c>
      <c r="B161" s="37" t="s">
        <v>94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4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11</v>
      </c>
      <c r="G161" s="36">
        <f>(J33+I41+J48+I54+J60+I66+I77+J80+I88+I97+J105+I112+J118+I124+J130+J141+I144+J152)</f>
        <v>18</v>
      </c>
      <c r="H161" s="36">
        <f>(I33+J41+I48+J54+I60+J66+J77+I80+J88+J97+I105+J112+I118+J124+I130+I141+J144+I152)</f>
        <v>51</v>
      </c>
      <c r="I161" s="36">
        <f t="shared" si="2"/>
        <v>13</v>
      </c>
      <c r="J161" s="36">
        <f t="shared" si="1"/>
        <v>-33</v>
      </c>
      <c r="K161" s="83"/>
      <c r="L161" s="83"/>
    </row>
    <row r="162" spans="1:12" s="1" customFormat="1" ht="26.25" customHeight="1">
      <c r="A162" s="34">
        <v>4</v>
      </c>
      <c r="B162" s="37" t="s">
        <v>95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7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8</v>
      </c>
      <c r="G162" s="36">
        <f>(I34+J41+I47+J53+I59+I70+J73+I81+J89+J98+I105+J111+I117+J123+J134+I137+J145+I153)</f>
        <v>25</v>
      </c>
      <c r="H162" s="36">
        <f>(J34+I41+J47+I53+J59+J70+I73+J81+I89+I98+J105+I111+J117+I123+I134+J137+I145+J153)</f>
        <v>42</v>
      </c>
      <c r="I162" s="36">
        <f t="shared" si="2"/>
        <v>22</v>
      </c>
      <c r="J162" s="36">
        <f t="shared" si="1"/>
        <v>-17</v>
      </c>
      <c r="K162" s="83"/>
      <c r="L162" s="83"/>
    </row>
    <row r="163" spans="1:12" s="1" customFormat="1" ht="26.25" customHeight="1">
      <c r="A163" s="34">
        <v>5</v>
      </c>
      <c r="B163" s="37" t="s">
        <v>96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7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7</v>
      </c>
      <c r="G163" s="36">
        <f>(J34+I40+J46+I52+I63+J66+I74+J82+I90+I98+J104+I110+J116+J127+I130+J138+I146+J154)</f>
        <v>26</v>
      </c>
      <c r="H163" s="36">
        <f>(I34+J40+I46+J52+J63+I66+J74+I82+J90+J98+I104+J110+I116+I127+J130+I138+J146+I154)</f>
        <v>30</v>
      </c>
      <c r="I163" s="36">
        <f t="shared" si="2"/>
        <v>23</v>
      </c>
      <c r="J163" s="36">
        <f t="shared" si="1"/>
        <v>-4</v>
      </c>
      <c r="K163" s="83"/>
      <c r="L163" s="83"/>
    </row>
    <row r="164" spans="1:12" s="1" customFormat="1" ht="26.25" customHeight="1">
      <c r="A164" s="34">
        <v>6</v>
      </c>
      <c r="B164" s="37" t="s">
        <v>97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4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4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8</v>
      </c>
      <c r="G164" s="36">
        <f>(I33+J39+I45+I56+J59+I67+J75+I83+J90+I97+I103+J109+J120+I123+J131+I139+J147+I154)</f>
        <v>22</v>
      </c>
      <c r="H164" s="36">
        <f>(J33+I39+J45+J56+I59+J67+I75+J83+I90+I97+J103+I109+I120+J123+I131+J139+I147+J154)</f>
        <v>35</v>
      </c>
      <c r="I164" s="36">
        <f t="shared" si="2"/>
        <v>16</v>
      </c>
      <c r="J164" s="36">
        <f t="shared" si="1"/>
        <v>-13</v>
      </c>
      <c r="K164" s="83"/>
      <c r="L164" s="83"/>
    </row>
    <row r="165" spans="1:12" s="1" customFormat="1" ht="26.25" customHeight="1">
      <c r="A165" s="34">
        <v>7</v>
      </c>
      <c r="B165" s="37" t="s">
        <v>98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10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4</v>
      </c>
      <c r="G165" s="36">
        <f>(J32+I38+I49+J52+I60+J68+I76+J83+I89+I96+J102+J113+I116+J124+I132+J140+I147+J153)</f>
        <v>28</v>
      </c>
      <c r="H165" s="36">
        <f>(I32+J38+J49+I52+J60+I68+J76+I83+J89+J96+I102+I113+J116+I124+J132+I140+J147+I153)</f>
        <v>20</v>
      </c>
      <c r="I165" s="36">
        <f t="shared" si="2"/>
        <v>32</v>
      </c>
      <c r="J165" s="36">
        <f t="shared" si="1"/>
        <v>8</v>
      </c>
      <c r="K165" s="83"/>
      <c r="L165" s="83"/>
    </row>
    <row r="166" spans="1:12" s="1" customFormat="1" ht="26.25" customHeight="1">
      <c r="A166" s="34">
        <v>8</v>
      </c>
      <c r="B166" s="37" t="s">
        <v>99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12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2</v>
      </c>
      <c r="G166" s="36">
        <f>(I31+I42+J45+I53+J61+I69+J76+I82+J88+J95+J106+I109+J117+I125+J133+I140+J146+I152)</f>
        <v>70</v>
      </c>
      <c r="H166" s="36">
        <f>(J31+J42+I45+J53+I61+J69+I76+J82+I88+I95+I106+J109+I117+J125+I133+J140+I146+J152)</f>
        <v>21</v>
      </c>
      <c r="I166" s="36">
        <f t="shared" si="2"/>
        <v>38</v>
      </c>
      <c r="J166" s="36">
        <f t="shared" si="1"/>
        <v>49</v>
      </c>
      <c r="K166" s="83"/>
      <c r="L166" s="83"/>
    </row>
    <row r="167" spans="1:12" s="1" customFormat="1" ht="26.25" customHeight="1">
      <c r="A167" s="34">
        <v>9</v>
      </c>
      <c r="B167" s="37" t="s">
        <v>165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6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8</v>
      </c>
      <c r="G167" s="36">
        <f>(I35+J38+I46+J54+I62+J69+I75+J81+I87+J99+I102+J110+I118+J126+I133+J139+I145+J151)</f>
        <v>26</v>
      </c>
      <c r="H167" s="36">
        <f>(J35+I38+J46+I54+J62+I69+J75+I81+J87+I99+J102+I110+J118+I126+J133+I139+J145+I151)</f>
        <v>28</v>
      </c>
      <c r="I167" s="36">
        <f t="shared" si="2"/>
        <v>20</v>
      </c>
      <c r="J167" s="36">
        <f t="shared" si="1"/>
        <v>-2</v>
      </c>
      <c r="K167" s="83"/>
      <c r="L167" s="83"/>
    </row>
    <row r="168" spans="1:12" s="1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40" customWidth="1"/>
    <col min="2" max="2" width="22.25390625" style="40" bestFit="1" customWidth="1"/>
    <col min="3" max="3" width="10.125" style="40" bestFit="1" customWidth="1"/>
    <col min="4" max="4" width="9.125" style="40" customWidth="1"/>
    <col min="5" max="5" width="11.625" style="40" bestFit="1" customWidth="1"/>
    <col min="6" max="9" width="9.125" style="40" customWidth="1"/>
    <col min="10" max="10" width="8.75390625" style="40" customWidth="1"/>
    <col min="11" max="12" width="5.75390625" style="40" customWidth="1"/>
    <col min="13" max="16384" width="0" style="3" hidden="1" customWidth="1"/>
  </cols>
  <sheetData>
    <row r="1" spans="1:12" s="2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6"/>
      <c r="L1" s="6"/>
    </row>
    <row r="2" spans="1:12" s="2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6"/>
      <c r="L2" s="6"/>
    </row>
    <row r="3" spans="1:12" s="2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6"/>
      <c r="L3" s="6"/>
    </row>
    <row r="4" spans="1:12" s="2" customFormat="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6"/>
      <c r="L4" s="6"/>
    </row>
    <row r="5" spans="1:12" s="2" customFormat="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6"/>
      <c r="L5" s="6"/>
    </row>
    <row r="6" spans="1:12" s="2" customFormat="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  <c r="L6" s="6"/>
    </row>
    <row r="7" spans="1:12" s="2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6"/>
      <c r="L7" s="6"/>
    </row>
    <row r="8" spans="1:12" s="2" customFormat="1" ht="63.7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6"/>
      <c r="L8" s="6"/>
    </row>
    <row r="9" spans="1:12" s="2" customFormat="1" ht="27.75" customHeight="1" thickBot="1">
      <c r="A9" s="85" t="s">
        <v>100</v>
      </c>
      <c r="B9" s="86"/>
      <c r="C9" s="86"/>
      <c r="D9" s="86"/>
      <c r="E9" s="86"/>
      <c r="F9" s="86"/>
      <c r="G9" s="86"/>
      <c r="H9" s="86"/>
      <c r="I9" s="86"/>
      <c r="J9" s="87"/>
      <c r="K9" s="6"/>
      <c r="L9" s="6"/>
    </row>
    <row r="10" spans="1:10" s="5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5" customFormat="1" ht="16.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5"/>
      <c r="L11" s="5"/>
      <c r="M11" s="16"/>
    </row>
    <row r="12" spans="1:12" s="15" customFormat="1" ht="15.75">
      <c r="A12" s="9" t="s">
        <v>1</v>
      </c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5"/>
      <c r="L12" s="5"/>
    </row>
    <row r="13" spans="1:12" s="15" customFormat="1" ht="26.25" customHeight="1">
      <c r="A13" s="52">
        <v>1</v>
      </c>
      <c r="B13" s="25" t="s">
        <v>105</v>
      </c>
      <c r="C13" s="49">
        <v>16</v>
      </c>
      <c r="D13" s="49">
        <v>13</v>
      </c>
      <c r="E13" s="49">
        <v>2</v>
      </c>
      <c r="F13" s="49">
        <v>1</v>
      </c>
      <c r="G13" s="49">
        <v>59</v>
      </c>
      <c r="H13" s="49">
        <v>10</v>
      </c>
      <c r="I13" s="49">
        <v>41</v>
      </c>
      <c r="J13" s="49">
        <v>49</v>
      </c>
      <c r="K13" s="5"/>
      <c r="L13" s="5"/>
    </row>
    <row r="14" spans="1:12" s="15" customFormat="1" ht="26.25" customHeight="1">
      <c r="A14" s="52">
        <v>2</v>
      </c>
      <c r="B14" s="25" t="s">
        <v>104</v>
      </c>
      <c r="C14" s="49">
        <v>16</v>
      </c>
      <c r="D14" s="49">
        <v>10</v>
      </c>
      <c r="E14" s="49">
        <v>5</v>
      </c>
      <c r="F14" s="49">
        <v>1</v>
      </c>
      <c r="G14" s="49">
        <v>43</v>
      </c>
      <c r="H14" s="49">
        <v>15</v>
      </c>
      <c r="I14" s="49">
        <v>35</v>
      </c>
      <c r="J14" s="49">
        <v>28</v>
      </c>
      <c r="K14" s="5"/>
      <c r="L14" s="5"/>
    </row>
    <row r="15" spans="1:12" s="15" customFormat="1" ht="26.25" customHeight="1">
      <c r="A15" s="52">
        <v>3</v>
      </c>
      <c r="B15" s="26" t="s">
        <v>107</v>
      </c>
      <c r="C15" s="49">
        <v>16</v>
      </c>
      <c r="D15" s="49">
        <v>9</v>
      </c>
      <c r="E15" s="49">
        <v>5</v>
      </c>
      <c r="F15" s="49">
        <v>2</v>
      </c>
      <c r="G15" s="49">
        <v>42</v>
      </c>
      <c r="H15" s="49">
        <v>12</v>
      </c>
      <c r="I15" s="49">
        <v>32</v>
      </c>
      <c r="J15" s="49">
        <v>30</v>
      </c>
      <c r="K15" s="5"/>
      <c r="L15" s="5"/>
    </row>
    <row r="16" spans="1:12" s="15" customFormat="1" ht="26.25" customHeight="1">
      <c r="A16" s="52">
        <v>4</v>
      </c>
      <c r="B16" s="26" t="s">
        <v>101</v>
      </c>
      <c r="C16" s="49">
        <v>16</v>
      </c>
      <c r="D16" s="49">
        <v>7</v>
      </c>
      <c r="E16" s="49">
        <v>4</v>
      </c>
      <c r="F16" s="49">
        <v>5</v>
      </c>
      <c r="G16" s="49">
        <v>35</v>
      </c>
      <c r="H16" s="49">
        <v>27</v>
      </c>
      <c r="I16" s="49">
        <v>25</v>
      </c>
      <c r="J16" s="49">
        <v>8</v>
      </c>
      <c r="K16" s="5"/>
      <c r="L16" s="5"/>
    </row>
    <row r="17" spans="1:12" s="15" customFormat="1" ht="26.25" customHeight="1">
      <c r="A17" s="52">
        <v>5</v>
      </c>
      <c r="B17" s="25" t="s">
        <v>108</v>
      </c>
      <c r="C17" s="49">
        <v>16</v>
      </c>
      <c r="D17" s="49">
        <v>5</v>
      </c>
      <c r="E17" s="49">
        <v>2</v>
      </c>
      <c r="F17" s="49">
        <v>9</v>
      </c>
      <c r="G17" s="49">
        <v>23</v>
      </c>
      <c r="H17" s="49">
        <v>40</v>
      </c>
      <c r="I17" s="49">
        <v>17</v>
      </c>
      <c r="J17" s="49">
        <v>-17</v>
      </c>
      <c r="K17" s="5"/>
      <c r="L17" s="5"/>
    </row>
    <row r="18" spans="1:12" s="15" customFormat="1" ht="26.25" customHeight="1">
      <c r="A18" s="52">
        <v>6</v>
      </c>
      <c r="B18" s="25" t="s">
        <v>106</v>
      </c>
      <c r="C18" s="49">
        <v>16</v>
      </c>
      <c r="D18" s="49">
        <v>4</v>
      </c>
      <c r="E18" s="49">
        <v>4</v>
      </c>
      <c r="F18" s="49">
        <v>8</v>
      </c>
      <c r="G18" s="49">
        <v>17</v>
      </c>
      <c r="H18" s="49">
        <v>32</v>
      </c>
      <c r="I18" s="49">
        <v>16</v>
      </c>
      <c r="J18" s="49">
        <v>-15</v>
      </c>
      <c r="K18" s="5"/>
      <c r="L18" s="5"/>
    </row>
    <row r="19" spans="1:16" s="15" customFormat="1" ht="26.25" customHeight="1">
      <c r="A19" s="52">
        <v>7</v>
      </c>
      <c r="B19" s="25" t="s">
        <v>102</v>
      </c>
      <c r="C19" s="49">
        <v>16</v>
      </c>
      <c r="D19" s="49">
        <v>5</v>
      </c>
      <c r="E19" s="49">
        <v>1</v>
      </c>
      <c r="F19" s="49">
        <v>10</v>
      </c>
      <c r="G19" s="49">
        <v>30</v>
      </c>
      <c r="H19" s="49">
        <v>51</v>
      </c>
      <c r="I19" s="49">
        <v>16</v>
      </c>
      <c r="J19" s="49">
        <v>-21</v>
      </c>
      <c r="K19" s="5"/>
      <c r="L19" s="5"/>
      <c r="M19" s="17"/>
      <c r="N19" s="17"/>
      <c r="O19" s="18"/>
      <c r="P19" s="17"/>
    </row>
    <row r="20" spans="1:12" s="15" customFormat="1" ht="26.25" customHeight="1">
      <c r="A20" s="52">
        <v>8</v>
      </c>
      <c r="B20" s="25" t="s">
        <v>109</v>
      </c>
      <c r="C20" s="49">
        <v>16</v>
      </c>
      <c r="D20" s="49">
        <v>4</v>
      </c>
      <c r="E20" s="49">
        <v>3</v>
      </c>
      <c r="F20" s="49">
        <v>9</v>
      </c>
      <c r="G20" s="49">
        <v>28</v>
      </c>
      <c r="H20" s="49">
        <v>47</v>
      </c>
      <c r="I20" s="49">
        <v>15</v>
      </c>
      <c r="J20" s="49">
        <v>-19</v>
      </c>
      <c r="K20" s="5"/>
      <c r="L20" s="5"/>
    </row>
    <row r="21" spans="1:12" s="15" customFormat="1" ht="26.25" customHeight="1">
      <c r="A21" s="52">
        <v>9</v>
      </c>
      <c r="B21" s="25" t="s">
        <v>103</v>
      </c>
      <c r="C21" s="49">
        <v>16</v>
      </c>
      <c r="D21" s="49">
        <v>2</v>
      </c>
      <c r="E21" s="49">
        <v>0</v>
      </c>
      <c r="F21" s="49">
        <v>14</v>
      </c>
      <c r="G21" s="49">
        <v>17</v>
      </c>
      <c r="H21" s="49">
        <v>62</v>
      </c>
      <c r="I21" s="49">
        <v>3</v>
      </c>
      <c r="J21" s="49">
        <v>-45</v>
      </c>
      <c r="K21" s="5"/>
      <c r="L21" s="5"/>
    </row>
    <row r="22" spans="1:12" s="15" customFormat="1" ht="26.25" customHeight="1">
      <c r="A22" s="63" t="s">
        <v>185</v>
      </c>
      <c r="B22" s="24"/>
      <c r="C22" s="24"/>
      <c r="D22" s="24"/>
      <c r="E22" s="24"/>
      <c r="F22" s="24"/>
      <c r="G22" s="24"/>
      <c r="H22" s="24"/>
      <c r="I22" s="24"/>
      <c r="J22" s="24"/>
      <c r="K22" s="5"/>
      <c r="L22" s="5"/>
    </row>
    <row r="23" spans="1:12" s="15" customFormat="1" ht="26.25" customHeight="1">
      <c r="A23" s="53"/>
      <c r="B23" s="29"/>
      <c r="C23" s="51"/>
      <c r="D23" s="51"/>
      <c r="E23" s="51"/>
      <c r="F23" s="51"/>
      <c r="G23" s="51"/>
      <c r="H23" s="51"/>
      <c r="I23" s="51"/>
      <c r="J23" s="51"/>
      <c r="K23" s="5"/>
      <c r="L23" s="5"/>
    </row>
    <row r="24" spans="1:12" s="15" customFormat="1" ht="26.25" customHeight="1">
      <c r="A24" s="53"/>
      <c r="B24" s="29"/>
      <c r="C24" s="51"/>
      <c r="D24" s="51"/>
      <c r="E24" s="51"/>
      <c r="F24" s="51"/>
      <c r="G24" s="51"/>
      <c r="H24" s="51"/>
      <c r="I24" s="51"/>
      <c r="J24" s="51"/>
      <c r="K24" s="5"/>
      <c r="L24" s="5"/>
    </row>
    <row r="25" spans="1:12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7"/>
      <c r="L25" s="7"/>
    </row>
    <row r="26" spans="1:12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7"/>
      <c r="L26" s="7"/>
    </row>
    <row r="27" spans="1:12" s="2" customFormat="1" ht="15.75" customHeight="1" thickBo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7"/>
      <c r="L27" s="7"/>
    </row>
    <row r="28" spans="1:12" ht="18.75" customHeight="1" thickBot="1">
      <c r="A28" s="91" t="s">
        <v>12</v>
      </c>
      <c r="B28" s="92"/>
      <c r="C28" s="92"/>
      <c r="D28" s="92"/>
      <c r="E28" s="92"/>
      <c r="F28" s="92"/>
      <c r="G28" s="92"/>
      <c r="H28" s="92"/>
      <c r="I28" s="92"/>
      <c r="J28" s="93"/>
      <c r="K28" s="5"/>
      <c r="L28" s="5"/>
    </row>
    <row r="29" spans="1:12" ht="18.75" customHeight="1">
      <c r="A29" s="94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5"/>
      <c r="L29" s="5"/>
    </row>
    <row r="30" spans="1:12" s="2" customFormat="1" ht="12.75">
      <c r="A30" s="12" t="s">
        <v>14</v>
      </c>
      <c r="B30" s="12" t="s">
        <v>15</v>
      </c>
      <c r="C30" s="12" t="s">
        <v>16</v>
      </c>
      <c r="D30" s="12" t="s">
        <v>17</v>
      </c>
      <c r="E30" s="95" t="s">
        <v>18</v>
      </c>
      <c r="F30" s="95"/>
      <c r="G30" s="95" t="s">
        <v>19</v>
      </c>
      <c r="H30" s="95"/>
      <c r="I30" s="95" t="s">
        <v>20</v>
      </c>
      <c r="J30" s="95"/>
      <c r="K30" s="6"/>
      <c r="L30" s="6"/>
    </row>
    <row r="31" spans="1:12" ht="18.75" customHeight="1">
      <c r="A31" s="13">
        <v>45207</v>
      </c>
      <c r="B31" s="14" t="s">
        <v>134</v>
      </c>
      <c r="C31" s="13" t="s">
        <v>111</v>
      </c>
      <c r="D31" s="14" t="s">
        <v>114</v>
      </c>
      <c r="E31" s="96" t="str">
        <f>B166</f>
        <v>DUAÇINARI ÇINAR SPOR</v>
      </c>
      <c r="F31" s="96"/>
      <c r="G31" s="96" t="str">
        <f>B159</f>
        <v>PANAYIR GÜNEŞ SPOR </v>
      </c>
      <c r="H31" s="96"/>
      <c r="I31" s="14">
        <v>1</v>
      </c>
      <c r="J31" s="14">
        <v>1</v>
      </c>
      <c r="K31" s="5"/>
      <c r="L31" s="5"/>
    </row>
    <row r="32" spans="1:12" ht="18.75" customHeight="1">
      <c r="A32" s="13">
        <v>45207</v>
      </c>
      <c r="B32" s="14" t="s">
        <v>134</v>
      </c>
      <c r="C32" s="13" t="s">
        <v>111</v>
      </c>
      <c r="D32" s="14" t="s">
        <v>115</v>
      </c>
      <c r="E32" s="96" t="str">
        <f>B160</f>
        <v>SAMANLI SPOR</v>
      </c>
      <c r="F32" s="96"/>
      <c r="G32" s="96" t="str">
        <f>B165</f>
        <v>HARMANCIK SPOR</v>
      </c>
      <c r="H32" s="96"/>
      <c r="I32" s="14">
        <v>4</v>
      </c>
      <c r="J32" s="14">
        <v>0</v>
      </c>
      <c r="K32" s="5"/>
      <c r="L32" s="5"/>
    </row>
    <row r="33" spans="1:12" ht="18.75" customHeight="1">
      <c r="A33" s="13">
        <v>45207</v>
      </c>
      <c r="B33" s="14" t="s">
        <v>135</v>
      </c>
      <c r="C33" s="13" t="s">
        <v>111</v>
      </c>
      <c r="D33" s="14" t="s">
        <v>115</v>
      </c>
      <c r="E33" s="96" t="str">
        <f>B164</f>
        <v>BAĞLARBAŞI SPOR</v>
      </c>
      <c r="F33" s="96"/>
      <c r="G33" s="96" t="str">
        <f>B161</f>
        <v>HACİVAT GENÇLER BİR.</v>
      </c>
      <c r="H33" s="96"/>
      <c r="I33" s="14">
        <v>2</v>
      </c>
      <c r="J33" s="14">
        <v>2</v>
      </c>
      <c r="K33" s="5"/>
      <c r="L33" s="5"/>
    </row>
    <row r="34" spans="1:12" ht="18.75" customHeight="1">
      <c r="A34" s="13">
        <v>45207</v>
      </c>
      <c r="B34" s="14" t="s">
        <v>110</v>
      </c>
      <c r="C34" s="13" t="s">
        <v>111</v>
      </c>
      <c r="D34" s="14" t="s">
        <v>114</v>
      </c>
      <c r="E34" s="97" t="str">
        <f>B162</f>
        <v>DEMİRYOLU SPOR</v>
      </c>
      <c r="F34" s="98"/>
      <c r="G34" s="97" t="str">
        <f>B163</f>
        <v>ÇALI SPOR</v>
      </c>
      <c r="H34" s="98"/>
      <c r="I34" s="14">
        <v>0</v>
      </c>
      <c r="J34" s="14">
        <v>5</v>
      </c>
      <c r="K34" s="5"/>
      <c r="L34" s="5"/>
    </row>
    <row r="35" spans="1:12" ht="18.75" customHeight="1">
      <c r="A35" s="14"/>
      <c r="B35" s="14"/>
      <c r="C35" s="14"/>
      <c r="D35" s="14"/>
      <c r="E35" s="97" t="str">
        <f>B167</f>
        <v>BURSA KARINCALIGÜCÜ </v>
      </c>
      <c r="F35" s="98"/>
      <c r="G35" s="97" t="str">
        <f>B168</f>
        <v>BAY</v>
      </c>
      <c r="H35" s="98"/>
      <c r="I35" s="14"/>
      <c r="J35" s="14"/>
      <c r="K35" s="5"/>
      <c r="L35" s="5"/>
    </row>
    <row r="36" spans="1:12" ht="18.75" customHeight="1">
      <c r="A36" s="99" t="s">
        <v>21</v>
      </c>
      <c r="B36" s="99"/>
      <c r="C36" s="99"/>
      <c r="D36" s="99"/>
      <c r="E36" s="99"/>
      <c r="F36" s="99"/>
      <c r="G36" s="99"/>
      <c r="H36" s="99"/>
      <c r="I36" s="99"/>
      <c r="J36" s="99"/>
      <c r="K36" s="5"/>
      <c r="L36" s="5"/>
    </row>
    <row r="37" spans="1:12" s="2" customFormat="1" ht="12.75">
      <c r="A37" s="12" t="s">
        <v>14</v>
      </c>
      <c r="B37" s="12" t="s">
        <v>15</v>
      </c>
      <c r="C37" s="12" t="s">
        <v>16</v>
      </c>
      <c r="D37" s="12" t="s">
        <v>17</v>
      </c>
      <c r="E37" s="95" t="s">
        <v>18</v>
      </c>
      <c r="F37" s="95"/>
      <c r="G37" s="95" t="s">
        <v>19</v>
      </c>
      <c r="H37" s="95"/>
      <c r="I37" s="95" t="s">
        <v>20</v>
      </c>
      <c r="J37" s="95"/>
      <c r="K37" s="6"/>
      <c r="L37" s="6"/>
    </row>
    <row r="38" spans="1:12" ht="18.75" customHeight="1">
      <c r="A38" s="13">
        <v>45214</v>
      </c>
      <c r="B38" s="14" t="s">
        <v>157</v>
      </c>
      <c r="C38" s="13" t="s">
        <v>111</v>
      </c>
      <c r="D38" s="14" t="s">
        <v>158</v>
      </c>
      <c r="E38" s="96" t="str">
        <f>B165</f>
        <v>HARMANCIK SPOR</v>
      </c>
      <c r="F38" s="96"/>
      <c r="G38" s="96" t="str">
        <f>B167</f>
        <v>BURSA KARINCALIGÜCÜ </v>
      </c>
      <c r="H38" s="96"/>
      <c r="I38" s="14">
        <v>1</v>
      </c>
      <c r="J38" s="14">
        <v>0</v>
      </c>
      <c r="K38" s="5"/>
      <c r="L38" s="5"/>
    </row>
    <row r="39" spans="1:12" ht="18.75" customHeight="1">
      <c r="A39" s="13">
        <v>45214</v>
      </c>
      <c r="B39" s="14" t="s">
        <v>159</v>
      </c>
      <c r="C39" s="13" t="s">
        <v>111</v>
      </c>
      <c r="D39" s="14" t="s">
        <v>158</v>
      </c>
      <c r="E39" s="96" t="str">
        <f>B159</f>
        <v>PANAYIR GÜNEŞ SPOR </v>
      </c>
      <c r="F39" s="96"/>
      <c r="G39" s="96" t="str">
        <f>B164</f>
        <v>BAĞLARBAŞI SPOR</v>
      </c>
      <c r="H39" s="96"/>
      <c r="I39" s="14">
        <v>0</v>
      </c>
      <c r="J39" s="14">
        <v>5</v>
      </c>
      <c r="K39" s="5"/>
      <c r="L39" s="5"/>
    </row>
    <row r="40" spans="1:12" ht="18.75" customHeight="1">
      <c r="A40" s="13">
        <v>45214</v>
      </c>
      <c r="B40" s="14" t="s">
        <v>131</v>
      </c>
      <c r="C40" s="13" t="s">
        <v>111</v>
      </c>
      <c r="D40" s="14" t="s">
        <v>120</v>
      </c>
      <c r="E40" s="96" t="str">
        <f>B163</f>
        <v>ÇALI SPOR</v>
      </c>
      <c r="F40" s="96"/>
      <c r="G40" s="96" t="str">
        <f>B160</f>
        <v>SAMANLI SPOR</v>
      </c>
      <c r="H40" s="96"/>
      <c r="I40" s="14">
        <v>4</v>
      </c>
      <c r="J40" s="14">
        <v>3</v>
      </c>
      <c r="K40" s="5"/>
      <c r="L40" s="5"/>
    </row>
    <row r="41" spans="1:12" ht="18.75" customHeight="1">
      <c r="A41" s="13">
        <v>45214</v>
      </c>
      <c r="B41" s="14" t="s">
        <v>150</v>
      </c>
      <c r="C41" s="13" t="s">
        <v>111</v>
      </c>
      <c r="D41" s="14" t="s">
        <v>120</v>
      </c>
      <c r="E41" s="97" t="str">
        <f>B161</f>
        <v>HACİVAT GENÇLER BİR.</v>
      </c>
      <c r="F41" s="98"/>
      <c r="G41" s="97" t="str">
        <f>B162</f>
        <v>DEMİRYOLU SPOR</v>
      </c>
      <c r="H41" s="98"/>
      <c r="I41" s="14">
        <v>3</v>
      </c>
      <c r="J41" s="14">
        <v>2</v>
      </c>
      <c r="K41" s="5"/>
      <c r="L41" s="5"/>
    </row>
    <row r="42" spans="1:12" ht="18.75" customHeight="1">
      <c r="A42" s="14"/>
      <c r="B42" s="14"/>
      <c r="C42" s="14"/>
      <c r="D42" s="14"/>
      <c r="E42" s="97" t="str">
        <f>B166</f>
        <v>DUAÇINARI ÇINAR SPOR</v>
      </c>
      <c r="F42" s="98"/>
      <c r="G42" s="97" t="str">
        <f>B168</f>
        <v>BAY</v>
      </c>
      <c r="H42" s="98"/>
      <c r="I42" s="14"/>
      <c r="J42" s="14"/>
      <c r="K42" s="5"/>
      <c r="L42" s="5"/>
    </row>
    <row r="43" spans="1:12" ht="18.75" customHeight="1">
      <c r="A43" s="99" t="s">
        <v>22</v>
      </c>
      <c r="B43" s="99"/>
      <c r="C43" s="99"/>
      <c r="D43" s="99"/>
      <c r="E43" s="99"/>
      <c r="F43" s="99"/>
      <c r="G43" s="99"/>
      <c r="H43" s="99"/>
      <c r="I43" s="99"/>
      <c r="J43" s="99"/>
      <c r="K43" s="5"/>
      <c r="L43" s="5"/>
    </row>
    <row r="44" spans="1:12" s="2" customFormat="1" ht="12.75">
      <c r="A44" s="12" t="s">
        <v>14</v>
      </c>
      <c r="B44" s="12" t="s">
        <v>15</v>
      </c>
      <c r="C44" s="12" t="s">
        <v>16</v>
      </c>
      <c r="D44" s="12" t="s">
        <v>17</v>
      </c>
      <c r="E44" s="95" t="s">
        <v>18</v>
      </c>
      <c r="F44" s="95"/>
      <c r="G44" s="95" t="s">
        <v>19</v>
      </c>
      <c r="H44" s="95"/>
      <c r="I44" s="95" t="s">
        <v>20</v>
      </c>
      <c r="J44" s="95"/>
      <c r="K44" s="6"/>
      <c r="L44" s="6"/>
    </row>
    <row r="45" spans="1:12" ht="18.75" customHeight="1">
      <c r="A45" s="13">
        <v>45221</v>
      </c>
      <c r="B45" s="14" t="s">
        <v>135</v>
      </c>
      <c r="C45" s="13" t="s">
        <v>111</v>
      </c>
      <c r="D45" s="14" t="s">
        <v>146</v>
      </c>
      <c r="E45" s="96" t="str">
        <f>B164</f>
        <v>BAĞLARBAŞI SPOR</v>
      </c>
      <c r="F45" s="96"/>
      <c r="G45" s="96" t="str">
        <f>B166</f>
        <v>DUAÇINARI ÇINAR SPOR</v>
      </c>
      <c r="H45" s="96"/>
      <c r="I45" s="14">
        <v>2</v>
      </c>
      <c r="J45" s="14">
        <v>1</v>
      </c>
      <c r="K45" s="5"/>
      <c r="L45" s="5"/>
    </row>
    <row r="46" spans="1:12" ht="18.75" customHeight="1">
      <c r="A46" s="13">
        <v>45221</v>
      </c>
      <c r="B46" s="14" t="s">
        <v>164</v>
      </c>
      <c r="C46" s="13" t="s">
        <v>111</v>
      </c>
      <c r="D46" s="14" t="s">
        <v>158</v>
      </c>
      <c r="E46" s="96" t="str">
        <f>B167</f>
        <v>BURSA KARINCALIGÜCÜ </v>
      </c>
      <c r="F46" s="96"/>
      <c r="G46" s="96" t="str">
        <f>B163</f>
        <v>ÇALI SPOR</v>
      </c>
      <c r="H46" s="96"/>
      <c r="I46" s="14">
        <v>2</v>
      </c>
      <c r="J46" s="14">
        <v>2</v>
      </c>
      <c r="K46" s="5"/>
      <c r="L46" s="5"/>
    </row>
    <row r="47" spans="1:12" ht="18.75" customHeight="1">
      <c r="A47" s="13">
        <v>45221</v>
      </c>
      <c r="B47" s="14" t="s">
        <v>121</v>
      </c>
      <c r="C47" s="13" t="s">
        <v>111</v>
      </c>
      <c r="D47" s="14" t="s">
        <v>146</v>
      </c>
      <c r="E47" s="96" t="str">
        <f>B162</f>
        <v>DEMİRYOLU SPOR</v>
      </c>
      <c r="F47" s="96"/>
      <c r="G47" s="96" t="str">
        <f>B159</f>
        <v>PANAYIR GÜNEŞ SPOR </v>
      </c>
      <c r="H47" s="96"/>
      <c r="I47" s="14">
        <v>0</v>
      </c>
      <c r="J47" s="14">
        <v>1</v>
      </c>
      <c r="K47" s="5"/>
      <c r="L47" s="5"/>
    </row>
    <row r="48" spans="1:12" ht="18.75" customHeight="1">
      <c r="A48" s="13">
        <v>45221</v>
      </c>
      <c r="B48" s="14" t="s">
        <v>134</v>
      </c>
      <c r="C48" s="13" t="s">
        <v>111</v>
      </c>
      <c r="D48" s="14" t="s">
        <v>146</v>
      </c>
      <c r="E48" s="97" t="str">
        <f>B160</f>
        <v>SAMANLI SPOR</v>
      </c>
      <c r="F48" s="98"/>
      <c r="G48" s="97" t="str">
        <f>B161</f>
        <v>HACİVAT GENÇLER BİR.</v>
      </c>
      <c r="H48" s="98"/>
      <c r="I48" s="14">
        <v>2</v>
      </c>
      <c r="J48" s="14">
        <v>1</v>
      </c>
      <c r="K48" s="5"/>
      <c r="L48" s="5"/>
    </row>
    <row r="49" spans="1:12" ht="18.75" customHeight="1">
      <c r="A49" s="14"/>
      <c r="B49" s="14"/>
      <c r="C49" s="14"/>
      <c r="D49" s="14"/>
      <c r="E49" s="97" t="str">
        <f>B165</f>
        <v>HARMANCIK SPOR</v>
      </c>
      <c r="F49" s="98"/>
      <c r="G49" s="97" t="str">
        <f>B168</f>
        <v>BAY</v>
      </c>
      <c r="H49" s="98"/>
      <c r="I49" s="14"/>
      <c r="J49" s="14"/>
      <c r="K49" s="5"/>
      <c r="L49" s="5"/>
    </row>
    <row r="50" spans="1:12" ht="18.75" customHeight="1">
      <c r="A50" s="99" t="s">
        <v>24</v>
      </c>
      <c r="B50" s="99"/>
      <c r="C50" s="99"/>
      <c r="D50" s="99"/>
      <c r="E50" s="99"/>
      <c r="F50" s="99"/>
      <c r="G50" s="99"/>
      <c r="H50" s="99"/>
      <c r="I50" s="99"/>
      <c r="J50" s="99"/>
      <c r="K50" s="5"/>
      <c r="L50" s="5"/>
    </row>
    <row r="51" spans="1:12" s="2" customFormat="1" ht="12.75">
      <c r="A51" s="12" t="s">
        <v>14</v>
      </c>
      <c r="B51" s="12" t="s">
        <v>15</v>
      </c>
      <c r="C51" s="12" t="s">
        <v>16</v>
      </c>
      <c r="D51" s="12" t="s">
        <v>17</v>
      </c>
      <c r="E51" s="95" t="s">
        <v>18</v>
      </c>
      <c r="F51" s="95"/>
      <c r="G51" s="95" t="s">
        <v>19</v>
      </c>
      <c r="H51" s="95"/>
      <c r="I51" s="95" t="s">
        <v>20</v>
      </c>
      <c r="J51" s="95"/>
      <c r="K51" s="6"/>
      <c r="L51" s="6"/>
    </row>
    <row r="52" spans="1:12" ht="18.75" customHeight="1">
      <c r="A52" s="13">
        <v>45227</v>
      </c>
      <c r="B52" s="14" t="s">
        <v>131</v>
      </c>
      <c r="C52" s="13" t="s">
        <v>145</v>
      </c>
      <c r="D52" s="14" t="s">
        <v>146</v>
      </c>
      <c r="E52" s="96" t="str">
        <f>B163</f>
        <v>ÇALI SPOR</v>
      </c>
      <c r="F52" s="96"/>
      <c r="G52" s="96" t="str">
        <f>B165</f>
        <v>HARMANCIK SPOR</v>
      </c>
      <c r="H52" s="96"/>
      <c r="I52" s="14">
        <v>3</v>
      </c>
      <c r="J52" s="14">
        <v>1</v>
      </c>
      <c r="K52" s="5"/>
      <c r="L52" s="5"/>
    </row>
    <row r="53" spans="1:12" ht="18.75" customHeight="1">
      <c r="A53" s="13">
        <v>45227</v>
      </c>
      <c r="B53" s="14" t="s">
        <v>134</v>
      </c>
      <c r="C53" s="13" t="s">
        <v>145</v>
      </c>
      <c r="D53" s="14" t="s">
        <v>146</v>
      </c>
      <c r="E53" s="96" t="str">
        <f>B166</f>
        <v>DUAÇINARI ÇINAR SPOR</v>
      </c>
      <c r="F53" s="96"/>
      <c r="G53" s="96" t="str">
        <f>B162</f>
        <v>DEMİRYOLU SPOR</v>
      </c>
      <c r="H53" s="96"/>
      <c r="I53" s="14">
        <v>7</v>
      </c>
      <c r="J53" s="14">
        <v>0</v>
      </c>
      <c r="K53" s="5"/>
      <c r="L53" s="5"/>
    </row>
    <row r="54" spans="1:12" ht="18.75" customHeight="1">
      <c r="A54" s="13">
        <v>45227</v>
      </c>
      <c r="B54" s="14" t="s">
        <v>150</v>
      </c>
      <c r="C54" s="13" t="s">
        <v>145</v>
      </c>
      <c r="D54" s="14" t="s">
        <v>146</v>
      </c>
      <c r="E54" s="96" t="str">
        <f>B161</f>
        <v>HACİVAT GENÇLER BİR.</v>
      </c>
      <c r="F54" s="96"/>
      <c r="G54" s="96" t="str">
        <f>B167</f>
        <v>BURSA KARINCALIGÜCÜ </v>
      </c>
      <c r="H54" s="96"/>
      <c r="I54" s="14">
        <v>1</v>
      </c>
      <c r="J54" s="14">
        <v>2</v>
      </c>
      <c r="K54" s="5"/>
      <c r="L54" s="5"/>
    </row>
    <row r="55" spans="1:12" ht="18.75" customHeight="1">
      <c r="A55" s="13">
        <v>45228</v>
      </c>
      <c r="B55" s="14" t="s">
        <v>159</v>
      </c>
      <c r="C55" s="13" t="s">
        <v>111</v>
      </c>
      <c r="D55" s="14" t="s">
        <v>146</v>
      </c>
      <c r="E55" s="97" t="str">
        <f>B159</f>
        <v>PANAYIR GÜNEŞ SPOR </v>
      </c>
      <c r="F55" s="98"/>
      <c r="G55" s="97" t="str">
        <f>B160</f>
        <v>SAMANLI SPOR</v>
      </c>
      <c r="H55" s="98"/>
      <c r="I55" s="14">
        <v>2</v>
      </c>
      <c r="J55" s="14">
        <v>1</v>
      </c>
      <c r="K55" s="5"/>
      <c r="L55" s="5"/>
    </row>
    <row r="56" spans="1:12" ht="18.75" customHeight="1">
      <c r="A56" s="14"/>
      <c r="B56" s="14"/>
      <c r="C56" s="14"/>
      <c r="D56" s="14"/>
      <c r="E56" s="97" t="str">
        <f>B164</f>
        <v>BAĞLARBAŞI SPOR</v>
      </c>
      <c r="F56" s="98"/>
      <c r="G56" s="97" t="str">
        <f>B168</f>
        <v>BAY</v>
      </c>
      <c r="H56" s="98"/>
      <c r="I56" s="14"/>
      <c r="J56" s="14"/>
      <c r="K56" s="5"/>
      <c r="L56" s="5"/>
    </row>
    <row r="57" spans="1:12" ht="18.75" customHeight="1">
      <c r="A57" s="99" t="s">
        <v>25</v>
      </c>
      <c r="B57" s="99"/>
      <c r="C57" s="99"/>
      <c r="D57" s="99"/>
      <c r="E57" s="99"/>
      <c r="F57" s="99"/>
      <c r="G57" s="99"/>
      <c r="H57" s="99"/>
      <c r="I57" s="99"/>
      <c r="J57" s="99"/>
      <c r="K57" s="5"/>
      <c r="L57" s="5"/>
    </row>
    <row r="58" spans="1:12" s="2" customFormat="1" ht="12.75">
      <c r="A58" s="12" t="s">
        <v>14</v>
      </c>
      <c r="B58" s="12" t="s">
        <v>15</v>
      </c>
      <c r="C58" s="12" t="s">
        <v>16</v>
      </c>
      <c r="D58" s="12" t="s">
        <v>17</v>
      </c>
      <c r="E58" s="95" t="s">
        <v>18</v>
      </c>
      <c r="F58" s="95"/>
      <c r="G58" s="95" t="s">
        <v>19</v>
      </c>
      <c r="H58" s="95"/>
      <c r="I58" s="95" t="s">
        <v>20</v>
      </c>
      <c r="J58" s="95"/>
      <c r="K58" s="6"/>
      <c r="L58" s="6"/>
    </row>
    <row r="59" spans="1:12" ht="18.75" customHeight="1">
      <c r="A59" s="13">
        <v>45235</v>
      </c>
      <c r="B59" s="14" t="s">
        <v>110</v>
      </c>
      <c r="C59" s="13" t="s">
        <v>111</v>
      </c>
      <c r="D59" s="14" t="s">
        <v>146</v>
      </c>
      <c r="E59" s="96" t="str">
        <f>B162</f>
        <v>DEMİRYOLU SPOR</v>
      </c>
      <c r="F59" s="96"/>
      <c r="G59" s="96" t="str">
        <f>B164</f>
        <v>BAĞLARBAŞI SPOR</v>
      </c>
      <c r="H59" s="96"/>
      <c r="I59" s="14">
        <v>0</v>
      </c>
      <c r="J59" s="14">
        <v>5</v>
      </c>
      <c r="K59" s="5"/>
      <c r="L59" s="5"/>
    </row>
    <row r="60" spans="1:12" ht="18.75" customHeight="1">
      <c r="A60" s="13">
        <v>45235</v>
      </c>
      <c r="B60" s="14" t="s">
        <v>157</v>
      </c>
      <c r="C60" s="13" t="s">
        <v>111</v>
      </c>
      <c r="D60" s="14" t="s">
        <v>158</v>
      </c>
      <c r="E60" s="96" t="str">
        <f>B165</f>
        <v>HARMANCIK SPOR</v>
      </c>
      <c r="F60" s="96"/>
      <c r="G60" s="96" t="str">
        <f>B161</f>
        <v>HACİVAT GENÇLER BİR.</v>
      </c>
      <c r="H60" s="96"/>
      <c r="I60" s="14">
        <v>2</v>
      </c>
      <c r="J60" s="14">
        <v>1</v>
      </c>
      <c r="K60" s="5"/>
      <c r="L60" s="5"/>
    </row>
    <row r="61" spans="1:12" ht="18.75" customHeight="1">
      <c r="A61" s="13">
        <v>45235</v>
      </c>
      <c r="B61" s="14" t="s">
        <v>134</v>
      </c>
      <c r="C61" s="13" t="s">
        <v>111</v>
      </c>
      <c r="D61" s="14" t="s">
        <v>120</v>
      </c>
      <c r="E61" s="96" t="str">
        <f>B160</f>
        <v>SAMANLI SPOR</v>
      </c>
      <c r="F61" s="96"/>
      <c r="G61" s="96" t="str">
        <f>B166</f>
        <v>DUAÇINARI ÇINAR SPOR</v>
      </c>
      <c r="H61" s="96"/>
      <c r="I61" s="14">
        <v>0</v>
      </c>
      <c r="J61" s="14">
        <v>1</v>
      </c>
      <c r="K61" s="5"/>
      <c r="L61" s="5"/>
    </row>
    <row r="62" spans="1:12" ht="18.75" customHeight="1">
      <c r="A62" s="13">
        <v>45235</v>
      </c>
      <c r="B62" s="14" t="s">
        <v>164</v>
      </c>
      <c r="C62" s="13" t="s">
        <v>111</v>
      </c>
      <c r="D62" s="14" t="s">
        <v>158</v>
      </c>
      <c r="E62" s="97" t="str">
        <f>B167</f>
        <v>BURSA KARINCALIGÜCÜ </v>
      </c>
      <c r="F62" s="98"/>
      <c r="G62" s="97" t="str">
        <f>B159</f>
        <v>PANAYIR GÜNEŞ SPOR </v>
      </c>
      <c r="H62" s="98"/>
      <c r="I62" s="14">
        <v>1</v>
      </c>
      <c r="J62" s="14">
        <v>0</v>
      </c>
      <c r="K62" s="5"/>
      <c r="L62" s="5"/>
    </row>
    <row r="63" spans="1:12" ht="18.75" customHeight="1">
      <c r="A63" s="14"/>
      <c r="B63" s="14"/>
      <c r="C63" s="14"/>
      <c r="D63" s="14"/>
      <c r="E63" s="97" t="str">
        <f>B163</f>
        <v>ÇALI SPOR</v>
      </c>
      <c r="F63" s="98"/>
      <c r="G63" s="97" t="str">
        <f>B168</f>
        <v>BAY</v>
      </c>
      <c r="H63" s="98"/>
      <c r="I63" s="14"/>
      <c r="J63" s="14"/>
      <c r="K63" s="5"/>
      <c r="L63" s="5"/>
    </row>
    <row r="64" spans="1:12" ht="18.75" customHeight="1">
      <c r="A64" s="99" t="s">
        <v>29</v>
      </c>
      <c r="B64" s="99"/>
      <c r="C64" s="99"/>
      <c r="D64" s="99"/>
      <c r="E64" s="99"/>
      <c r="F64" s="99"/>
      <c r="G64" s="99"/>
      <c r="H64" s="99"/>
      <c r="I64" s="99"/>
      <c r="J64" s="99"/>
      <c r="K64" s="5"/>
      <c r="L64" s="5"/>
    </row>
    <row r="65" spans="1:12" s="2" customFormat="1" ht="12.75">
      <c r="A65" s="12" t="s">
        <v>14</v>
      </c>
      <c r="B65" s="12" t="s">
        <v>15</v>
      </c>
      <c r="C65" s="12" t="s">
        <v>16</v>
      </c>
      <c r="D65" s="12" t="s">
        <v>17</v>
      </c>
      <c r="E65" s="95" t="s">
        <v>18</v>
      </c>
      <c r="F65" s="95"/>
      <c r="G65" s="95" t="s">
        <v>19</v>
      </c>
      <c r="H65" s="95"/>
      <c r="I65" s="95" t="s">
        <v>20</v>
      </c>
      <c r="J65" s="95"/>
      <c r="K65" s="6"/>
      <c r="L65" s="6"/>
    </row>
    <row r="66" spans="1:12" ht="18.75" customHeight="1">
      <c r="A66" s="13">
        <v>45242</v>
      </c>
      <c r="B66" s="14" t="s">
        <v>150</v>
      </c>
      <c r="C66" s="13" t="s">
        <v>111</v>
      </c>
      <c r="D66" s="14" t="s">
        <v>120</v>
      </c>
      <c r="E66" s="96" t="str">
        <f>B161</f>
        <v>HACİVAT GENÇLER BİR.</v>
      </c>
      <c r="F66" s="96"/>
      <c r="G66" s="96" t="str">
        <f>B163</f>
        <v>ÇALI SPOR</v>
      </c>
      <c r="H66" s="96"/>
      <c r="I66" s="14">
        <v>1</v>
      </c>
      <c r="J66" s="14">
        <v>2</v>
      </c>
      <c r="K66" s="5"/>
      <c r="L66" s="5"/>
    </row>
    <row r="67" spans="1:12" ht="18.75" customHeight="1">
      <c r="A67" s="13">
        <v>45242</v>
      </c>
      <c r="B67" s="14" t="s">
        <v>135</v>
      </c>
      <c r="C67" s="13" t="s">
        <v>111</v>
      </c>
      <c r="D67" s="14" t="s">
        <v>146</v>
      </c>
      <c r="E67" s="96" t="str">
        <f>B164</f>
        <v>BAĞLARBAŞI SPOR</v>
      </c>
      <c r="F67" s="96"/>
      <c r="G67" s="96" t="str">
        <f>B160</f>
        <v>SAMANLI SPOR</v>
      </c>
      <c r="H67" s="96"/>
      <c r="I67" s="14">
        <v>5</v>
      </c>
      <c r="J67" s="14">
        <v>0</v>
      </c>
      <c r="K67" s="5"/>
      <c r="L67" s="5"/>
    </row>
    <row r="68" spans="1:12" ht="18.75" customHeight="1">
      <c r="A68" s="13">
        <v>45242</v>
      </c>
      <c r="B68" s="14" t="s">
        <v>159</v>
      </c>
      <c r="C68" s="13" t="s">
        <v>111</v>
      </c>
      <c r="D68" s="14" t="s">
        <v>158</v>
      </c>
      <c r="E68" s="96" t="str">
        <f>B159</f>
        <v>PANAYIR GÜNEŞ SPOR </v>
      </c>
      <c r="F68" s="96"/>
      <c r="G68" s="96" t="str">
        <f>B165</f>
        <v>HARMANCIK SPOR</v>
      </c>
      <c r="H68" s="96"/>
      <c r="I68" s="14">
        <v>1</v>
      </c>
      <c r="J68" s="14">
        <v>0</v>
      </c>
      <c r="K68" s="5"/>
      <c r="L68" s="5"/>
    </row>
    <row r="69" spans="1:12" ht="18.75" customHeight="1">
      <c r="A69" s="13">
        <v>45242</v>
      </c>
      <c r="B69" s="14" t="s">
        <v>134</v>
      </c>
      <c r="C69" s="13" t="s">
        <v>111</v>
      </c>
      <c r="D69" s="14" t="s">
        <v>146</v>
      </c>
      <c r="E69" s="97" t="str">
        <f>B166</f>
        <v>DUAÇINARI ÇINAR SPOR</v>
      </c>
      <c r="F69" s="98"/>
      <c r="G69" s="97" t="str">
        <f>B167</f>
        <v>BURSA KARINCALIGÜCÜ </v>
      </c>
      <c r="H69" s="98"/>
      <c r="I69" s="14">
        <v>2</v>
      </c>
      <c r="J69" s="14">
        <v>1</v>
      </c>
      <c r="K69" s="5"/>
      <c r="L69" s="5"/>
    </row>
    <row r="70" spans="1:12" ht="18.75" customHeight="1">
      <c r="A70" s="14"/>
      <c r="B70" s="14"/>
      <c r="C70" s="14"/>
      <c r="D70" s="14"/>
      <c r="E70" s="97" t="str">
        <f>B162</f>
        <v>DEMİRYOLU SPOR</v>
      </c>
      <c r="F70" s="98"/>
      <c r="G70" s="97" t="str">
        <f>B168</f>
        <v>BAY</v>
      </c>
      <c r="H70" s="98"/>
      <c r="I70" s="14"/>
      <c r="J70" s="14"/>
      <c r="K70" s="5"/>
      <c r="L70" s="5"/>
    </row>
    <row r="71" spans="1:12" ht="18.75" customHeight="1">
      <c r="A71" s="99" t="s">
        <v>30</v>
      </c>
      <c r="B71" s="99"/>
      <c r="C71" s="99"/>
      <c r="D71" s="99"/>
      <c r="E71" s="99"/>
      <c r="F71" s="99"/>
      <c r="G71" s="99"/>
      <c r="H71" s="99"/>
      <c r="I71" s="99"/>
      <c r="J71" s="99"/>
      <c r="K71" s="5"/>
      <c r="L71" s="5"/>
    </row>
    <row r="72" spans="1:12" s="2" customFormat="1" ht="12.75">
      <c r="A72" s="12" t="s">
        <v>14</v>
      </c>
      <c r="B72" s="12" t="s">
        <v>15</v>
      </c>
      <c r="C72" s="12" t="s">
        <v>16</v>
      </c>
      <c r="D72" s="12" t="s">
        <v>17</v>
      </c>
      <c r="E72" s="95" t="s">
        <v>18</v>
      </c>
      <c r="F72" s="95"/>
      <c r="G72" s="95" t="s">
        <v>19</v>
      </c>
      <c r="H72" s="95"/>
      <c r="I72" s="95" t="s">
        <v>20</v>
      </c>
      <c r="J72" s="95"/>
      <c r="K72" s="6"/>
      <c r="L72" s="6"/>
    </row>
    <row r="73" spans="1:12" ht="18.75" customHeight="1">
      <c r="A73" s="13">
        <v>45249</v>
      </c>
      <c r="B73" s="14" t="s">
        <v>134</v>
      </c>
      <c r="C73" s="13" t="s">
        <v>111</v>
      </c>
      <c r="D73" s="14" t="s">
        <v>120</v>
      </c>
      <c r="E73" s="96" t="str">
        <f>B160</f>
        <v>SAMANLI SPOR</v>
      </c>
      <c r="F73" s="96"/>
      <c r="G73" s="96" t="str">
        <f>B162</f>
        <v>DEMİRYOLU SPOR</v>
      </c>
      <c r="H73" s="96"/>
      <c r="I73" s="14">
        <v>5</v>
      </c>
      <c r="J73" s="14">
        <v>1</v>
      </c>
      <c r="K73" s="5"/>
      <c r="L73" s="5"/>
    </row>
    <row r="74" spans="1:12" ht="18.75" customHeight="1">
      <c r="A74" s="13">
        <v>45249</v>
      </c>
      <c r="B74" s="14" t="s">
        <v>131</v>
      </c>
      <c r="C74" s="13" t="s">
        <v>111</v>
      </c>
      <c r="D74" s="14" t="s">
        <v>120</v>
      </c>
      <c r="E74" s="96" t="str">
        <f>B163</f>
        <v>ÇALI SPOR</v>
      </c>
      <c r="F74" s="96"/>
      <c r="G74" s="96" t="str">
        <f>B159</f>
        <v>PANAYIR GÜNEŞ SPOR </v>
      </c>
      <c r="H74" s="96"/>
      <c r="I74" s="14">
        <v>2</v>
      </c>
      <c r="J74" s="14">
        <v>2</v>
      </c>
      <c r="K74" s="5"/>
      <c r="L74" s="5"/>
    </row>
    <row r="75" spans="1:12" ht="18.75" customHeight="1">
      <c r="A75" s="13">
        <v>45249</v>
      </c>
      <c r="B75" s="14" t="s">
        <v>164</v>
      </c>
      <c r="C75" s="13" t="s">
        <v>111</v>
      </c>
      <c r="D75" s="14" t="s">
        <v>158</v>
      </c>
      <c r="E75" s="96" t="str">
        <f>B167</f>
        <v>BURSA KARINCALIGÜCÜ </v>
      </c>
      <c r="F75" s="96"/>
      <c r="G75" s="96" t="str">
        <f>B164</f>
        <v>BAĞLARBAŞI SPOR</v>
      </c>
      <c r="H75" s="96"/>
      <c r="I75" s="14">
        <v>0</v>
      </c>
      <c r="J75" s="14">
        <v>1</v>
      </c>
      <c r="K75" s="5"/>
      <c r="L75" s="5"/>
    </row>
    <row r="76" spans="1:12" ht="18.75" customHeight="1">
      <c r="A76" s="13">
        <v>45249</v>
      </c>
      <c r="B76" s="14" t="s">
        <v>157</v>
      </c>
      <c r="C76" s="13" t="s">
        <v>111</v>
      </c>
      <c r="D76" s="14" t="s">
        <v>158</v>
      </c>
      <c r="E76" s="97" t="str">
        <f>B165</f>
        <v>HARMANCIK SPOR</v>
      </c>
      <c r="F76" s="98"/>
      <c r="G76" s="97" t="str">
        <f>B166</f>
        <v>DUAÇINARI ÇINAR SPOR</v>
      </c>
      <c r="H76" s="98"/>
      <c r="I76" s="14">
        <v>3</v>
      </c>
      <c r="J76" s="14">
        <v>3</v>
      </c>
      <c r="K76" s="5"/>
      <c r="L76" s="5"/>
    </row>
    <row r="77" spans="1:12" ht="18.75" customHeight="1">
      <c r="A77" s="14"/>
      <c r="B77" s="14"/>
      <c r="C77" s="14"/>
      <c r="D77" s="14"/>
      <c r="E77" s="97" t="str">
        <f>B161</f>
        <v>HACİVAT GENÇLER BİR.</v>
      </c>
      <c r="F77" s="98"/>
      <c r="G77" s="97" t="str">
        <f>B168</f>
        <v>BAY</v>
      </c>
      <c r="H77" s="98"/>
      <c r="I77" s="14"/>
      <c r="J77" s="14"/>
      <c r="K77" s="5"/>
      <c r="L77" s="5"/>
    </row>
    <row r="78" spans="1:12" ht="18.75" customHeight="1">
      <c r="A78" s="99" t="s">
        <v>31</v>
      </c>
      <c r="B78" s="99"/>
      <c r="C78" s="99"/>
      <c r="D78" s="99"/>
      <c r="E78" s="99"/>
      <c r="F78" s="99"/>
      <c r="G78" s="99"/>
      <c r="H78" s="99"/>
      <c r="I78" s="99"/>
      <c r="J78" s="99"/>
      <c r="K78" s="5"/>
      <c r="L78" s="5"/>
    </row>
    <row r="79" spans="1:12" s="2" customFormat="1" ht="12.75">
      <c r="A79" s="12" t="s">
        <v>14</v>
      </c>
      <c r="B79" s="12" t="s">
        <v>15</v>
      </c>
      <c r="C79" s="12" t="s">
        <v>16</v>
      </c>
      <c r="D79" s="12" t="s">
        <v>17</v>
      </c>
      <c r="E79" s="95" t="s">
        <v>18</v>
      </c>
      <c r="F79" s="95"/>
      <c r="G79" s="95" t="s">
        <v>19</v>
      </c>
      <c r="H79" s="95"/>
      <c r="I79" s="95" t="s">
        <v>20</v>
      </c>
      <c r="J79" s="95"/>
      <c r="K79" s="6"/>
      <c r="L79" s="6"/>
    </row>
    <row r="80" spans="1:12" ht="18.75" customHeight="1">
      <c r="A80" s="13">
        <v>45255</v>
      </c>
      <c r="B80" s="14" t="s">
        <v>159</v>
      </c>
      <c r="C80" s="13" t="s">
        <v>145</v>
      </c>
      <c r="D80" s="14" t="s">
        <v>146</v>
      </c>
      <c r="E80" s="96" t="str">
        <f>B159</f>
        <v>PANAYIR GÜNEŞ SPOR </v>
      </c>
      <c r="F80" s="96"/>
      <c r="G80" s="96" t="str">
        <f>B161</f>
        <v>HACİVAT GENÇLER BİR.</v>
      </c>
      <c r="H80" s="96"/>
      <c r="I80" s="14">
        <v>5</v>
      </c>
      <c r="J80" s="14">
        <v>0</v>
      </c>
      <c r="K80" s="5"/>
      <c r="L80" s="5"/>
    </row>
    <row r="81" spans="1:12" ht="18.75" customHeight="1">
      <c r="A81" s="13">
        <v>45255</v>
      </c>
      <c r="B81" s="14" t="s">
        <v>110</v>
      </c>
      <c r="C81" s="13" t="s">
        <v>145</v>
      </c>
      <c r="D81" s="14" t="s">
        <v>146</v>
      </c>
      <c r="E81" s="96" t="str">
        <f>B162</f>
        <v>DEMİRYOLU SPOR</v>
      </c>
      <c r="F81" s="96"/>
      <c r="G81" s="96" t="str">
        <f>B167</f>
        <v>BURSA KARINCALIGÜCÜ </v>
      </c>
      <c r="H81" s="96"/>
      <c r="I81" s="14">
        <v>2</v>
      </c>
      <c r="J81" s="14">
        <v>4</v>
      </c>
      <c r="K81" s="5"/>
      <c r="L81" s="5"/>
    </row>
    <row r="82" spans="1:12" ht="18.75" customHeight="1">
      <c r="A82" s="13">
        <v>45255</v>
      </c>
      <c r="B82" s="14" t="s">
        <v>134</v>
      </c>
      <c r="C82" s="13" t="s">
        <v>145</v>
      </c>
      <c r="D82" s="14" t="s">
        <v>146</v>
      </c>
      <c r="E82" s="96" t="str">
        <f>B166</f>
        <v>DUAÇINARI ÇINAR SPOR</v>
      </c>
      <c r="F82" s="96"/>
      <c r="G82" s="96" t="str">
        <f>B163</f>
        <v>ÇALI SPOR</v>
      </c>
      <c r="H82" s="96"/>
      <c r="I82" s="14">
        <v>0</v>
      </c>
      <c r="J82" s="14">
        <v>0</v>
      </c>
      <c r="K82" s="5"/>
      <c r="L82" s="5"/>
    </row>
    <row r="83" spans="1:12" ht="18.75" customHeight="1">
      <c r="A83" s="13">
        <v>45255</v>
      </c>
      <c r="B83" s="14" t="s">
        <v>135</v>
      </c>
      <c r="C83" s="13" t="s">
        <v>145</v>
      </c>
      <c r="D83" s="14" t="s">
        <v>146</v>
      </c>
      <c r="E83" s="97" t="str">
        <f>B164</f>
        <v>BAĞLARBAŞI SPOR</v>
      </c>
      <c r="F83" s="98"/>
      <c r="G83" s="97" t="str">
        <f>B165</f>
        <v>HARMANCIK SPOR</v>
      </c>
      <c r="H83" s="98"/>
      <c r="I83" s="14">
        <v>4</v>
      </c>
      <c r="J83" s="14">
        <v>0</v>
      </c>
      <c r="K83" s="5"/>
      <c r="L83" s="5"/>
    </row>
    <row r="84" spans="1:12" ht="18.75" customHeight="1">
      <c r="A84" s="14"/>
      <c r="B84" s="14"/>
      <c r="C84" s="14"/>
      <c r="D84" s="14"/>
      <c r="E84" s="97" t="str">
        <f>B160</f>
        <v>SAMANLI SPOR</v>
      </c>
      <c r="F84" s="98"/>
      <c r="G84" s="97" t="str">
        <f>B168</f>
        <v>BAY</v>
      </c>
      <c r="H84" s="98"/>
      <c r="I84" s="14"/>
      <c r="J84" s="14"/>
      <c r="K84" s="5"/>
      <c r="L84" s="5"/>
    </row>
    <row r="85" spans="1:12" ht="18.75" customHeight="1">
      <c r="A85" s="99" t="s">
        <v>32</v>
      </c>
      <c r="B85" s="99"/>
      <c r="C85" s="99"/>
      <c r="D85" s="99"/>
      <c r="E85" s="99"/>
      <c r="F85" s="99"/>
      <c r="G85" s="99"/>
      <c r="H85" s="99"/>
      <c r="I85" s="99"/>
      <c r="J85" s="99"/>
      <c r="K85" s="5"/>
      <c r="L85" s="5"/>
    </row>
    <row r="86" spans="1:12" s="2" customFormat="1" ht="12.75">
      <c r="A86" s="12" t="s">
        <v>14</v>
      </c>
      <c r="B86" s="12" t="s">
        <v>15</v>
      </c>
      <c r="C86" s="12" t="s">
        <v>16</v>
      </c>
      <c r="D86" s="12" t="s">
        <v>17</v>
      </c>
      <c r="E86" s="95" t="s">
        <v>18</v>
      </c>
      <c r="F86" s="95"/>
      <c r="G86" s="95" t="s">
        <v>19</v>
      </c>
      <c r="H86" s="95"/>
      <c r="I86" s="95" t="s">
        <v>20</v>
      </c>
      <c r="J86" s="95"/>
      <c r="K86" s="6"/>
      <c r="L86" s="6"/>
    </row>
    <row r="87" spans="1:12" ht="18.75" customHeight="1">
      <c r="A87" s="13">
        <v>45263</v>
      </c>
      <c r="B87" s="14" t="s">
        <v>164</v>
      </c>
      <c r="C87" s="13" t="s">
        <v>111</v>
      </c>
      <c r="D87" s="14" t="s">
        <v>168</v>
      </c>
      <c r="E87" s="96" t="str">
        <f>B167</f>
        <v>BURSA KARINCALIGÜCÜ </v>
      </c>
      <c r="F87" s="96"/>
      <c r="G87" s="96" t="str">
        <f>B160</f>
        <v>SAMANLI SPOR</v>
      </c>
      <c r="H87" s="96"/>
      <c r="I87" s="14">
        <v>5</v>
      </c>
      <c r="J87" s="14">
        <v>2</v>
      </c>
      <c r="K87" s="5"/>
      <c r="L87" s="5"/>
    </row>
    <row r="88" spans="1:12" ht="18.75" customHeight="1">
      <c r="A88" s="13">
        <v>45263</v>
      </c>
      <c r="B88" s="14" t="s">
        <v>150</v>
      </c>
      <c r="C88" s="13" t="s">
        <v>111</v>
      </c>
      <c r="D88" s="14" t="s">
        <v>146</v>
      </c>
      <c r="E88" s="96" t="str">
        <f>B161</f>
        <v>HACİVAT GENÇLER BİR.</v>
      </c>
      <c r="F88" s="96"/>
      <c r="G88" s="96" t="str">
        <f>B166</f>
        <v>DUAÇINARI ÇINAR SPOR</v>
      </c>
      <c r="H88" s="96"/>
      <c r="I88" s="14">
        <v>1</v>
      </c>
      <c r="J88" s="14">
        <v>1</v>
      </c>
      <c r="K88" s="5"/>
      <c r="L88" s="5"/>
    </row>
    <row r="89" spans="1:12" ht="18.75" customHeight="1">
      <c r="A89" s="13">
        <v>45263</v>
      </c>
      <c r="B89" s="14" t="s">
        <v>157</v>
      </c>
      <c r="C89" s="13" t="s">
        <v>111</v>
      </c>
      <c r="D89" s="14" t="s">
        <v>158</v>
      </c>
      <c r="E89" s="96" t="str">
        <f>B165</f>
        <v>HARMANCIK SPOR</v>
      </c>
      <c r="F89" s="96"/>
      <c r="G89" s="96" t="str">
        <f>B162</f>
        <v>DEMİRYOLU SPOR</v>
      </c>
      <c r="H89" s="96"/>
      <c r="I89" s="14">
        <v>3</v>
      </c>
      <c r="J89" s="14">
        <v>1</v>
      </c>
      <c r="K89" s="5"/>
      <c r="L89" s="5"/>
    </row>
    <row r="90" spans="1:12" ht="18.75" customHeight="1">
      <c r="A90" s="13">
        <v>45263</v>
      </c>
      <c r="B90" s="14" t="s">
        <v>131</v>
      </c>
      <c r="C90" s="13" t="s">
        <v>111</v>
      </c>
      <c r="D90" s="14" t="s">
        <v>146</v>
      </c>
      <c r="E90" s="97" t="str">
        <f>B163</f>
        <v>ÇALI SPOR</v>
      </c>
      <c r="F90" s="98"/>
      <c r="G90" s="97" t="str">
        <f>B164</f>
        <v>BAĞLARBAŞI SPOR</v>
      </c>
      <c r="H90" s="98"/>
      <c r="I90" s="14">
        <v>0</v>
      </c>
      <c r="J90" s="14">
        <v>0</v>
      </c>
      <c r="K90" s="5"/>
      <c r="L90" s="5"/>
    </row>
    <row r="91" spans="1:12" ht="18.75" customHeight="1">
      <c r="A91" s="14"/>
      <c r="B91" s="14"/>
      <c r="C91" s="14"/>
      <c r="D91" s="14"/>
      <c r="E91" s="97" t="str">
        <f>B159</f>
        <v>PANAYIR GÜNEŞ SPOR </v>
      </c>
      <c r="F91" s="98"/>
      <c r="G91" s="97" t="str">
        <f>B168</f>
        <v>BAY</v>
      </c>
      <c r="H91" s="98"/>
      <c r="I91" s="14"/>
      <c r="J91" s="14"/>
      <c r="K91" s="5"/>
      <c r="L91" s="5"/>
    </row>
    <row r="92" spans="1:12" ht="18.75" customHeight="1">
      <c r="A92" s="100" t="s">
        <v>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5"/>
      <c r="L92" s="5"/>
    </row>
    <row r="93" spans="1:12" ht="18.75" customHeight="1">
      <c r="A93" s="99" t="s">
        <v>33</v>
      </c>
      <c r="B93" s="99"/>
      <c r="C93" s="99"/>
      <c r="D93" s="99"/>
      <c r="E93" s="99"/>
      <c r="F93" s="99"/>
      <c r="G93" s="99"/>
      <c r="H93" s="99"/>
      <c r="I93" s="99"/>
      <c r="J93" s="99"/>
      <c r="K93" s="5"/>
      <c r="L93" s="5"/>
    </row>
    <row r="94" spans="1:12" s="2" customFormat="1" ht="12.75">
      <c r="A94" s="12" t="s">
        <v>14</v>
      </c>
      <c r="B94" s="12" t="s">
        <v>15</v>
      </c>
      <c r="C94" s="12" t="s">
        <v>16</v>
      </c>
      <c r="D94" s="12" t="s">
        <v>17</v>
      </c>
      <c r="E94" s="95" t="s">
        <v>18</v>
      </c>
      <c r="F94" s="95"/>
      <c r="G94" s="95" t="s">
        <v>19</v>
      </c>
      <c r="H94" s="95"/>
      <c r="I94" s="95" t="s">
        <v>20</v>
      </c>
      <c r="J94" s="95"/>
      <c r="K94" s="6"/>
      <c r="L94" s="6"/>
    </row>
    <row r="95" spans="1:12" ht="18.75" customHeight="1">
      <c r="A95" s="13">
        <v>45270</v>
      </c>
      <c r="B95" s="14" t="s">
        <v>159</v>
      </c>
      <c r="C95" s="13" t="s">
        <v>111</v>
      </c>
      <c r="D95" s="14" t="s">
        <v>146</v>
      </c>
      <c r="E95" s="96" t="str">
        <f>E91</f>
        <v>PANAYIR GÜNEŞ SPOR </v>
      </c>
      <c r="F95" s="96"/>
      <c r="G95" s="96" t="str">
        <f>G88</f>
        <v>DUAÇINARI ÇINAR SPOR</v>
      </c>
      <c r="H95" s="96"/>
      <c r="I95" s="14">
        <v>0</v>
      </c>
      <c r="J95" s="14">
        <v>0</v>
      </c>
      <c r="K95" s="5"/>
      <c r="L95" s="5"/>
    </row>
    <row r="96" spans="1:12" ht="18.75" customHeight="1">
      <c r="A96" s="13">
        <v>45270</v>
      </c>
      <c r="B96" s="14" t="s">
        <v>157</v>
      </c>
      <c r="C96" s="13" t="s">
        <v>111</v>
      </c>
      <c r="D96" s="14" t="s">
        <v>158</v>
      </c>
      <c r="E96" s="96" t="str">
        <f>E89</f>
        <v>HARMANCIK SPOR</v>
      </c>
      <c r="F96" s="96"/>
      <c r="G96" s="96" t="str">
        <f>G87</f>
        <v>SAMANLI SPOR</v>
      </c>
      <c r="H96" s="96"/>
      <c r="I96" s="14">
        <v>3</v>
      </c>
      <c r="J96" s="14">
        <v>3</v>
      </c>
      <c r="K96" s="5"/>
      <c r="L96" s="5"/>
    </row>
    <row r="97" spans="1:12" ht="18.75" customHeight="1">
      <c r="A97" s="13">
        <v>45270</v>
      </c>
      <c r="B97" s="14" t="s">
        <v>150</v>
      </c>
      <c r="C97" s="13" t="s">
        <v>111</v>
      </c>
      <c r="D97" s="14" t="s">
        <v>120</v>
      </c>
      <c r="E97" s="96" t="str">
        <f>E88</f>
        <v>HACİVAT GENÇLER BİR.</v>
      </c>
      <c r="F97" s="96"/>
      <c r="G97" s="96" t="str">
        <f>G90</f>
        <v>BAĞLARBAŞI SPOR</v>
      </c>
      <c r="H97" s="96"/>
      <c r="I97" s="14">
        <v>1</v>
      </c>
      <c r="J97" s="14">
        <v>3</v>
      </c>
      <c r="K97" s="5"/>
      <c r="L97" s="5"/>
    </row>
    <row r="98" spans="1:12" ht="18.75" customHeight="1">
      <c r="A98" s="13">
        <v>45270</v>
      </c>
      <c r="B98" s="14" t="s">
        <v>131</v>
      </c>
      <c r="C98" s="13" t="s">
        <v>111</v>
      </c>
      <c r="D98" s="14" t="s">
        <v>146</v>
      </c>
      <c r="E98" s="97" t="str">
        <f>E90</f>
        <v>ÇALI SPOR</v>
      </c>
      <c r="F98" s="98"/>
      <c r="G98" s="97" t="str">
        <f>G89</f>
        <v>DEMİRYOLU SPOR</v>
      </c>
      <c r="H98" s="98"/>
      <c r="I98" s="14">
        <v>2</v>
      </c>
      <c r="J98" s="14">
        <v>1</v>
      </c>
      <c r="K98" s="5"/>
      <c r="L98" s="5"/>
    </row>
    <row r="99" spans="1:12" ht="18.75" customHeight="1">
      <c r="A99" s="14"/>
      <c r="B99" s="14"/>
      <c r="C99" s="14"/>
      <c r="D99" s="14"/>
      <c r="E99" s="97" t="str">
        <f>G91</f>
        <v>BAY</v>
      </c>
      <c r="F99" s="98"/>
      <c r="G99" s="97" t="str">
        <f>E87</f>
        <v>BURSA KARINCALIGÜCÜ </v>
      </c>
      <c r="H99" s="98"/>
      <c r="I99" s="14"/>
      <c r="J99" s="14"/>
      <c r="K99" s="5"/>
      <c r="L99" s="5"/>
    </row>
    <row r="100" spans="1:12" ht="18.75" customHeight="1">
      <c r="A100" s="99" t="s">
        <v>34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5"/>
      <c r="L100" s="5"/>
    </row>
    <row r="101" spans="1:12" s="2" customFormat="1" ht="12.75">
      <c r="A101" s="12" t="s">
        <v>14</v>
      </c>
      <c r="B101" s="12" t="s">
        <v>15</v>
      </c>
      <c r="C101" s="12" t="s">
        <v>16</v>
      </c>
      <c r="D101" s="12" t="s">
        <v>17</v>
      </c>
      <c r="E101" s="95" t="s">
        <v>18</v>
      </c>
      <c r="F101" s="95"/>
      <c r="G101" s="95" t="s">
        <v>19</v>
      </c>
      <c r="H101" s="95"/>
      <c r="I101" s="95" t="s">
        <v>20</v>
      </c>
      <c r="J101" s="95"/>
      <c r="K101" s="6"/>
      <c r="L101" s="6"/>
    </row>
    <row r="102" spans="1:12" ht="18.75" customHeight="1">
      <c r="A102" s="13">
        <v>45283</v>
      </c>
      <c r="B102" s="14" t="s">
        <v>164</v>
      </c>
      <c r="C102" s="13" t="s">
        <v>145</v>
      </c>
      <c r="D102" s="14" t="s">
        <v>120</v>
      </c>
      <c r="E102" s="96" t="str">
        <f>G99</f>
        <v>BURSA KARINCALIGÜCÜ </v>
      </c>
      <c r="F102" s="96"/>
      <c r="G102" s="96" t="str">
        <f>E96</f>
        <v>HARMANCIK SPOR</v>
      </c>
      <c r="H102" s="96"/>
      <c r="I102" s="14">
        <v>0</v>
      </c>
      <c r="J102" s="14">
        <v>1</v>
      </c>
      <c r="K102" s="5"/>
      <c r="L102" s="5"/>
    </row>
    <row r="103" spans="1:12" ht="18.75" customHeight="1">
      <c r="A103" s="13">
        <v>45283</v>
      </c>
      <c r="B103" s="14" t="s">
        <v>135</v>
      </c>
      <c r="C103" s="13" t="s">
        <v>145</v>
      </c>
      <c r="D103" s="27" t="s">
        <v>112</v>
      </c>
      <c r="E103" s="96" t="str">
        <f>G97</f>
        <v>BAĞLARBAŞI SPOR</v>
      </c>
      <c r="F103" s="96"/>
      <c r="G103" s="96" t="str">
        <f>E95</f>
        <v>PANAYIR GÜNEŞ SPOR </v>
      </c>
      <c r="H103" s="96"/>
      <c r="I103" s="14">
        <v>3</v>
      </c>
      <c r="J103" s="14">
        <v>0</v>
      </c>
      <c r="K103" s="5"/>
      <c r="L103" s="5"/>
    </row>
    <row r="104" spans="1:12" ht="18.75" customHeight="1">
      <c r="A104" s="13">
        <v>45283</v>
      </c>
      <c r="B104" s="14" t="s">
        <v>134</v>
      </c>
      <c r="C104" s="13" t="s">
        <v>145</v>
      </c>
      <c r="D104" s="27" t="s">
        <v>146</v>
      </c>
      <c r="E104" s="96" t="str">
        <f>G96</f>
        <v>SAMANLI SPOR</v>
      </c>
      <c r="F104" s="96"/>
      <c r="G104" s="96" t="str">
        <f>E98</f>
        <v>ÇALI SPOR</v>
      </c>
      <c r="H104" s="96"/>
      <c r="I104" s="14">
        <v>0</v>
      </c>
      <c r="J104" s="14">
        <v>6</v>
      </c>
      <c r="K104" s="5"/>
      <c r="L104" s="5"/>
    </row>
    <row r="105" spans="1:12" ht="18.75" customHeight="1">
      <c r="A105" s="13">
        <v>45283</v>
      </c>
      <c r="B105" s="14" t="s">
        <v>110</v>
      </c>
      <c r="C105" s="13" t="s">
        <v>145</v>
      </c>
      <c r="D105" s="27" t="s">
        <v>146</v>
      </c>
      <c r="E105" s="96" t="str">
        <f>G98</f>
        <v>DEMİRYOLU SPOR</v>
      </c>
      <c r="F105" s="96"/>
      <c r="G105" s="96" t="str">
        <f>E97</f>
        <v>HACİVAT GENÇLER BİR.</v>
      </c>
      <c r="H105" s="96"/>
      <c r="I105" s="14">
        <v>2</v>
      </c>
      <c r="J105" s="14">
        <v>4</v>
      </c>
      <c r="K105" s="5"/>
      <c r="L105" s="5"/>
    </row>
    <row r="106" spans="1:12" ht="18.75" customHeight="1">
      <c r="A106" s="14"/>
      <c r="B106" s="14"/>
      <c r="C106" s="14"/>
      <c r="D106" s="27"/>
      <c r="E106" s="97" t="str">
        <f>E99</f>
        <v>BAY</v>
      </c>
      <c r="F106" s="98"/>
      <c r="G106" s="97" t="str">
        <f>G95</f>
        <v>DUAÇINARI ÇINAR SPOR</v>
      </c>
      <c r="H106" s="98"/>
      <c r="I106" s="14"/>
      <c r="J106" s="14"/>
      <c r="K106" s="5"/>
      <c r="L106" s="5"/>
    </row>
    <row r="107" spans="1:12" ht="18.75" customHeight="1">
      <c r="A107" s="99" t="s">
        <v>35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5"/>
      <c r="L107" s="5"/>
    </row>
    <row r="108" spans="1:12" s="2" customFormat="1" ht="12.75">
      <c r="A108" s="12" t="s">
        <v>14</v>
      </c>
      <c r="B108" s="12" t="s">
        <v>15</v>
      </c>
      <c r="C108" s="12" t="s">
        <v>16</v>
      </c>
      <c r="D108" s="12" t="s">
        <v>17</v>
      </c>
      <c r="E108" s="95" t="s">
        <v>18</v>
      </c>
      <c r="F108" s="95"/>
      <c r="G108" s="95" t="s">
        <v>19</v>
      </c>
      <c r="H108" s="95"/>
      <c r="I108" s="95" t="s">
        <v>20</v>
      </c>
      <c r="J108" s="95"/>
      <c r="K108" s="6"/>
      <c r="L108" s="6"/>
    </row>
    <row r="109" spans="1:12" ht="18.75" customHeight="1">
      <c r="A109" s="13">
        <v>45298</v>
      </c>
      <c r="B109" s="14" t="s">
        <v>134</v>
      </c>
      <c r="C109" s="13" t="s">
        <v>111</v>
      </c>
      <c r="D109" s="14" t="s">
        <v>154</v>
      </c>
      <c r="E109" s="96" t="str">
        <f>G106</f>
        <v>DUAÇINARI ÇINAR SPOR</v>
      </c>
      <c r="F109" s="96"/>
      <c r="G109" s="96" t="str">
        <f>E103</f>
        <v>BAĞLARBAŞI SPOR</v>
      </c>
      <c r="H109" s="96"/>
      <c r="I109" s="14">
        <v>3</v>
      </c>
      <c r="J109" s="14">
        <v>0</v>
      </c>
      <c r="K109" s="5"/>
      <c r="L109" s="5"/>
    </row>
    <row r="110" spans="1:12" ht="18.75" customHeight="1">
      <c r="A110" s="13">
        <v>45298</v>
      </c>
      <c r="B110" s="14" t="s">
        <v>135</v>
      </c>
      <c r="C110" s="13" t="s">
        <v>111</v>
      </c>
      <c r="D110" s="14" t="s">
        <v>146</v>
      </c>
      <c r="E110" s="96" t="str">
        <f>G104</f>
        <v>ÇALI SPOR</v>
      </c>
      <c r="F110" s="96"/>
      <c r="G110" s="96" t="str">
        <f>E102</f>
        <v>BURSA KARINCALIGÜCÜ </v>
      </c>
      <c r="H110" s="96"/>
      <c r="I110" s="14">
        <v>5</v>
      </c>
      <c r="J110" s="14">
        <v>0</v>
      </c>
      <c r="K110" s="5"/>
      <c r="L110" s="5"/>
    </row>
    <row r="111" spans="1:12" ht="18.75" customHeight="1">
      <c r="A111" s="13">
        <v>45298</v>
      </c>
      <c r="B111" s="14" t="s">
        <v>159</v>
      </c>
      <c r="C111" s="13" t="s">
        <v>111</v>
      </c>
      <c r="D111" s="14" t="s">
        <v>146</v>
      </c>
      <c r="E111" s="96" t="str">
        <f>G103</f>
        <v>PANAYIR GÜNEŞ SPOR </v>
      </c>
      <c r="F111" s="96"/>
      <c r="G111" s="96" t="str">
        <f>E105</f>
        <v>DEMİRYOLU SPOR</v>
      </c>
      <c r="H111" s="96"/>
      <c r="I111" s="14">
        <v>5</v>
      </c>
      <c r="J111" s="14">
        <v>0</v>
      </c>
      <c r="K111" s="5"/>
      <c r="L111" s="5"/>
    </row>
    <row r="112" spans="1:12" ht="18.75" customHeight="1">
      <c r="A112" s="13">
        <v>45308</v>
      </c>
      <c r="B112" s="14" t="s">
        <v>150</v>
      </c>
      <c r="C112" s="13" t="s">
        <v>175</v>
      </c>
      <c r="D112" s="14" t="s">
        <v>146</v>
      </c>
      <c r="E112" s="96" t="str">
        <f>G105</f>
        <v>HACİVAT GENÇLER BİR.</v>
      </c>
      <c r="F112" s="96"/>
      <c r="G112" s="96" t="str">
        <f>E104</f>
        <v>SAMANLI SPOR</v>
      </c>
      <c r="H112" s="96"/>
      <c r="I112" s="14">
        <v>0</v>
      </c>
      <c r="J112" s="14">
        <v>2</v>
      </c>
      <c r="K112" s="5"/>
      <c r="L112" s="5"/>
    </row>
    <row r="113" spans="1:12" ht="18.75" customHeight="1">
      <c r="A113" s="14"/>
      <c r="B113" s="14"/>
      <c r="C113" s="14"/>
      <c r="D113" s="14"/>
      <c r="E113" s="97" t="str">
        <f>E106</f>
        <v>BAY</v>
      </c>
      <c r="F113" s="98"/>
      <c r="G113" s="97" t="str">
        <f>G102</f>
        <v>HARMANCIK SPOR</v>
      </c>
      <c r="H113" s="98"/>
      <c r="I113" s="14"/>
      <c r="J113" s="14"/>
      <c r="K113" s="5"/>
      <c r="L113" s="5"/>
    </row>
    <row r="114" spans="1:12" ht="18.75" customHeight="1">
      <c r="A114" s="99" t="s">
        <v>36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5"/>
      <c r="L114" s="5"/>
    </row>
    <row r="115" spans="1:12" s="2" customFormat="1" ht="12.75">
      <c r="A115" s="12" t="s">
        <v>14</v>
      </c>
      <c r="B115" s="12" t="s">
        <v>15</v>
      </c>
      <c r="C115" s="12" t="s">
        <v>16</v>
      </c>
      <c r="D115" s="12" t="s">
        <v>17</v>
      </c>
      <c r="E115" s="95" t="s">
        <v>18</v>
      </c>
      <c r="F115" s="95"/>
      <c r="G115" s="95" t="s">
        <v>19</v>
      </c>
      <c r="H115" s="95"/>
      <c r="I115" s="95" t="s">
        <v>20</v>
      </c>
      <c r="J115" s="95"/>
      <c r="K115" s="6"/>
      <c r="L115" s="6"/>
    </row>
    <row r="116" spans="1:12" ht="18.75" customHeight="1">
      <c r="A116" s="13">
        <v>45302</v>
      </c>
      <c r="B116" s="14" t="s">
        <v>157</v>
      </c>
      <c r="C116" s="13" t="s">
        <v>176</v>
      </c>
      <c r="D116" s="14" t="s">
        <v>158</v>
      </c>
      <c r="E116" s="96" t="str">
        <f>G113</f>
        <v>HARMANCIK SPOR</v>
      </c>
      <c r="F116" s="96"/>
      <c r="G116" s="96" t="str">
        <f>E110</f>
        <v>ÇALI SPOR</v>
      </c>
      <c r="H116" s="96"/>
      <c r="I116" s="14">
        <v>1</v>
      </c>
      <c r="J116" s="14">
        <v>1</v>
      </c>
      <c r="K116" s="5"/>
      <c r="L116" s="5"/>
    </row>
    <row r="117" spans="1:12" ht="18.75" customHeight="1">
      <c r="A117" s="13">
        <v>45302</v>
      </c>
      <c r="B117" s="14" t="s">
        <v>133</v>
      </c>
      <c r="C117" s="13" t="s">
        <v>176</v>
      </c>
      <c r="D117" s="14" t="s">
        <v>146</v>
      </c>
      <c r="E117" s="96" t="str">
        <f>G111</f>
        <v>DEMİRYOLU SPOR</v>
      </c>
      <c r="F117" s="96"/>
      <c r="G117" s="96" t="str">
        <f>E109</f>
        <v>DUAÇINARI ÇINAR SPOR</v>
      </c>
      <c r="H117" s="96"/>
      <c r="I117" s="14">
        <v>0</v>
      </c>
      <c r="J117" s="14">
        <v>3</v>
      </c>
      <c r="K117" s="5"/>
      <c r="L117" s="5"/>
    </row>
    <row r="118" spans="1:12" ht="18.75" customHeight="1">
      <c r="A118" s="13">
        <v>45302</v>
      </c>
      <c r="B118" s="14" t="s">
        <v>164</v>
      </c>
      <c r="C118" s="13" t="s">
        <v>176</v>
      </c>
      <c r="D118" s="14" t="s">
        <v>158</v>
      </c>
      <c r="E118" s="96" t="str">
        <f>G110</f>
        <v>BURSA KARINCALIGÜCÜ </v>
      </c>
      <c r="F118" s="96"/>
      <c r="G118" s="96" t="str">
        <f>E112</f>
        <v>HACİVAT GENÇLER BİR.</v>
      </c>
      <c r="H118" s="96"/>
      <c r="I118" s="14">
        <v>2</v>
      </c>
      <c r="J118" s="14">
        <v>2</v>
      </c>
      <c r="K118" s="5"/>
      <c r="L118" s="5"/>
    </row>
    <row r="119" spans="1:12" ht="18.75" customHeight="1">
      <c r="A119" s="13">
        <v>45302</v>
      </c>
      <c r="B119" s="14" t="s">
        <v>134</v>
      </c>
      <c r="C119" s="13" t="s">
        <v>176</v>
      </c>
      <c r="D119" s="14" t="s">
        <v>146</v>
      </c>
      <c r="E119" s="97" t="str">
        <f>G112</f>
        <v>SAMANLI SPOR</v>
      </c>
      <c r="F119" s="98"/>
      <c r="G119" s="97" t="str">
        <f>E111</f>
        <v>PANAYIR GÜNEŞ SPOR </v>
      </c>
      <c r="H119" s="98"/>
      <c r="I119" s="14">
        <v>2</v>
      </c>
      <c r="J119" s="14">
        <v>7</v>
      </c>
      <c r="K119" s="5"/>
      <c r="L119" s="5"/>
    </row>
    <row r="120" spans="1:12" ht="18.75" customHeight="1">
      <c r="A120" s="14"/>
      <c r="B120" s="14"/>
      <c r="C120" s="14"/>
      <c r="D120" s="14"/>
      <c r="E120" s="97" t="str">
        <f>E113</f>
        <v>BAY</v>
      </c>
      <c r="F120" s="98"/>
      <c r="G120" s="97" t="str">
        <f>G109</f>
        <v>BAĞLARBAŞI SPOR</v>
      </c>
      <c r="H120" s="98"/>
      <c r="I120" s="14"/>
      <c r="J120" s="14"/>
      <c r="K120" s="5"/>
      <c r="L120" s="5"/>
    </row>
    <row r="121" spans="1:12" ht="18.75" customHeight="1">
      <c r="A121" s="99" t="s">
        <v>37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5"/>
      <c r="L121" s="5"/>
    </row>
    <row r="122" spans="1:12" s="2" customFormat="1" ht="12.75">
      <c r="A122" s="12" t="s">
        <v>14</v>
      </c>
      <c r="B122" s="12" t="s">
        <v>15</v>
      </c>
      <c r="C122" s="12" t="s">
        <v>16</v>
      </c>
      <c r="D122" s="12" t="s">
        <v>17</v>
      </c>
      <c r="E122" s="95" t="s">
        <v>18</v>
      </c>
      <c r="F122" s="95"/>
      <c r="G122" s="95" t="s">
        <v>19</v>
      </c>
      <c r="H122" s="95"/>
      <c r="I122" s="95" t="s">
        <v>20</v>
      </c>
      <c r="J122" s="95"/>
      <c r="K122" s="6"/>
      <c r="L122" s="6"/>
    </row>
    <row r="123" spans="1:12" ht="18.75" customHeight="1">
      <c r="A123" s="13">
        <v>45305</v>
      </c>
      <c r="B123" s="14" t="s">
        <v>135</v>
      </c>
      <c r="C123" s="13" t="s">
        <v>111</v>
      </c>
      <c r="D123" s="27" t="s">
        <v>112</v>
      </c>
      <c r="E123" s="96" t="str">
        <f>G120</f>
        <v>BAĞLARBAŞI SPOR</v>
      </c>
      <c r="F123" s="96"/>
      <c r="G123" s="96" t="str">
        <f>E117</f>
        <v>DEMİRYOLU SPOR</v>
      </c>
      <c r="H123" s="96"/>
      <c r="I123" s="14">
        <v>10</v>
      </c>
      <c r="J123" s="14">
        <v>2</v>
      </c>
      <c r="K123" s="5"/>
      <c r="L123" s="5"/>
    </row>
    <row r="124" spans="1:12" ht="18.75" customHeight="1">
      <c r="A124" s="13">
        <v>45305</v>
      </c>
      <c r="B124" s="14" t="s">
        <v>150</v>
      </c>
      <c r="C124" s="13" t="s">
        <v>111</v>
      </c>
      <c r="D124" s="27" t="s">
        <v>146</v>
      </c>
      <c r="E124" s="96" t="str">
        <f>G118</f>
        <v>HACİVAT GENÇLER BİR.</v>
      </c>
      <c r="F124" s="96"/>
      <c r="G124" s="96" t="str">
        <f>E116</f>
        <v>HARMANCIK SPOR</v>
      </c>
      <c r="H124" s="96"/>
      <c r="I124" s="14">
        <v>2</v>
      </c>
      <c r="J124" s="14">
        <v>1</v>
      </c>
      <c r="K124" s="5"/>
      <c r="L124" s="5"/>
    </row>
    <row r="125" spans="1:12" ht="18.75" customHeight="1">
      <c r="A125" s="13">
        <v>45305</v>
      </c>
      <c r="B125" s="14" t="s">
        <v>134</v>
      </c>
      <c r="C125" s="13" t="s">
        <v>111</v>
      </c>
      <c r="D125" s="27" t="s">
        <v>146</v>
      </c>
      <c r="E125" s="96" t="str">
        <f>G117</f>
        <v>DUAÇINARI ÇINAR SPOR</v>
      </c>
      <c r="F125" s="96"/>
      <c r="G125" s="96" t="str">
        <f>E119</f>
        <v>SAMANLI SPOR</v>
      </c>
      <c r="H125" s="96"/>
      <c r="I125" s="14">
        <v>2</v>
      </c>
      <c r="J125" s="14">
        <v>0</v>
      </c>
      <c r="K125" s="5"/>
      <c r="L125" s="5"/>
    </row>
    <row r="126" spans="1:12" ht="18.75" customHeight="1">
      <c r="A126" s="13">
        <v>45305</v>
      </c>
      <c r="B126" s="14" t="s">
        <v>159</v>
      </c>
      <c r="C126" s="13" t="s">
        <v>111</v>
      </c>
      <c r="D126" s="27" t="s">
        <v>146</v>
      </c>
      <c r="E126" s="96" t="str">
        <f>G119</f>
        <v>PANAYIR GÜNEŞ SPOR </v>
      </c>
      <c r="F126" s="96"/>
      <c r="G126" s="96" t="str">
        <f>E118</f>
        <v>BURSA KARINCALIGÜCÜ </v>
      </c>
      <c r="H126" s="96"/>
      <c r="I126" s="14">
        <v>4</v>
      </c>
      <c r="J126" s="14">
        <v>1</v>
      </c>
      <c r="K126" s="5"/>
      <c r="L126" s="5"/>
    </row>
    <row r="127" spans="1:12" ht="18.75" customHeight="1">
      <c r="A127" s="14"/>
      <c r="B127" s="14"/>
      <c r="C127" s="14"/>
      <c r="D127" s="27"/>
      <c r="E127" s="97" t="str">
        <f>E120</f>
        <v>BAY</v>
      </c>
      <c r="F127" s="98"/>
      <c r="G127" s="97" t="str">
        <f>G116</f>
        <v>ÇALI SPOR</v>
      </c>
      <c r="H127" s="98"/>
      <c r="I127" s="14"/>
      <c r="J127" s="14"/>
      <c r="K127" s="5"/>
      <c r="L127" s="5"/>
    </row>
    <row r="128" spans="1:12" ht="18.75" customHeight="1">
      <c r="A128" s="99" t="s">
        <v>38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5"/>
      <c r="L128" s="5"/>
    </row>
    <row r="129" spans="1:12" s="2" customFormat="1" ht="12.75">
      <c r="A129" s="12" t="s">
        <v>14</v>
      </c>
      <c r="B129" s="12" t="s">
        <v>15</v>
      </c>
      <c r="C129" s="12" t="s">
        <v>16</v>
      </c>
      <c r="D129" s="12" t="s">
        <v>17</v>
      </c>
      <c r="E129" s="95" t="s">
        <v>18</v>
      </c>
      <c r="F129" s="95"/>
      <c r="G129" s="95" t="s">
        <v>19</v>
      </c>
      <c r="H129" s="95"/>
      <c r="I129" s="95" t="s">
        <v>20</v>
      </c>
      <c r="J129" s="95"/>
      <c r="K129" s="6"/>
      <c r="L129" s="6"/>
    </row>
    <row r="130" spans="1:12" ht="18.75" customHeight="1">
      <c r="A130" s="13">
        <v>45312</v>
      </c>
      <c r="B130" s="14" t="s">
        <v>131</v>
      </c>
      <c r="C130" s="13" t="s">
        <v>111</v>
      </c>
      <c r="D130" s="14" t="s">
        <v>146</v>
      </c>
      <c r="E130" s="96" t="str">
        <f>G127</f>
        <v>ÇALI SPOR</v>
      </c>
      <c r="F130" s="96"/>
      <c r="G130" s="96" t="str">
        <f>E124</f>
        <v>HACİVAT GENÇLER BİR.</v>
      </c>
      <c r="H130" s="96"/>
      <c r="I130" s="14">
        <v>5</v>
      </c>
      <c r="J130" s="14">
        <v>0</v>
      </c>
      <c r="K130" s="5"/>
      <c r="L130" s="5"/>
    </row>
    <row r="131" spans="1:12" ht="18.75" customHeight="1">
      <c r="A131" s="13">
        <v>45312</v>
      </c>
      <c r="B131" s="14" t="s">
        <v>134</v>
      </c>
      <c r="C131" s="13" t="s">
        <v>111</v>
      </c>
      <c r="D131" s="14" t="s">
        <v>146</v>
      </c>
      <c r="E131" s="96" t="str">
        <f>G125</f>
        <v>SAMANLI SPOR</v>
      </c>
      <c r="F131" s="96"/>
      <c r="G131" s="96" t="str">
        <f>E123</f>
        <v>BAĞLARBAŞI SPOR</v>
      </c>
      <c r="H131" s="96"/>
      <c r="I131" s="14">
        <v>0</v>
      </c>
      <c r="J131" s="14">
        <v>9</v>
      </c>
      <c r="K131" s="5"/>
      <c r="L131" s="5"/>
    </row>
    <row r="132" spans="1:12" ht="18.75" customHeight="1">
      <c r="A132" s="13">
        <v>45312</v>
      </c>
      <c r="B132" s="14" t="s">
        <v>157</v>
      </c>
      <c r="C132" s="13" t="s">
        <v>111</v>
      </c>
      <c r="D132" s="14" t="s">
        <v>158</v>
      </c>
      <c r="E132" s="96" t="str">
        <f>G124</f>
        <v>HARMANCIK SPOR</v>
      </c>
      <c r="F132" s="96"/>
      <c r="G132" s="96" t="str">
        <f>E126</f>
        <v>PANAYIR GÜNEŞ SPOR </v>
      </c>
      <c r="H132" s="96"/>
      <c r="I132" s="14">
        <v>0</v>
      </c>
      <c r="J132" s="14">
        <v>0</v>
      </c>
      <c r="K132" s="5"/>
      <c r="L132" s="5"/>
    </row>
    <row r="133" spans="1:12" ht="18.75" customHeight="1">
      <c r="A133" s="13">
        <v>45315</v>
      </c>
      <c r="B133" s="14" t="s">
        <v>164</v>
      </c>
      <c r="C133" s="13" t="s">
        <v>175</v>
      </c>
      <c r="D133" s="14" t="s">
        <v>120</v>
      </c>
      <c r="E133" s="97" t="str">
        <f>G126</f>
        <v>BURSA KARINCALIGÜCÜ </v>
      </c>
      <c r="F133" s="98"/>
      <c r="G133" s="97" t="str">
        <f>E125</f>
        <v>DUAÇINARI ÇINAR SPOR</v>
      </c>
      <c r="H133" s="98"/>
      <c r="I133" s="14">
        <v>0</v>
      </c>
      <c r="J133" s="14">
        <v>7</v>
      </c>
      <c r="K133" s="5"/>
      <c r="L133" s="5"/>
    </row>
    <row r="134" spans="1:12" ht="18.75" customHeight="1">
      <c r="A134" s="14"/>
      <c r="B134" s="14"/>
      <c r="C134" s="14"/>
      <c r="D134" s="14"/>
      <c r="E134" s="97" t="str">
        <f>E127</f>
        <v>BAY</v>
      </c>
      <c r="F134" s="98"/>
      <c r="G134" s="97" t="str">
        <f>G123</f>
        <v>DEMİRYOLU SPOR</v>
      </c>
      <c r="H134" s="98"/>
      <c r="I134" s="14"/>
      <c r="J134" s="14"/>
      <c r="K134" s="5"/>
      <c r="L134" s="5"/>
    </row>
    <row r="135" spans="1:12" ht="18.75" customHeight="1">
      <c r="A135" s="99" t="s">
        <v>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5"/>
      <c r="L135" s="5"/>
    </row>
    <row r="136" spans="1:12" s="2" customFormat="1" ht="12.75">
      <c r="A136" s="12" t="s">
        <v>14</v>
      </c>
      <c r="B136" s="12" t="s">
        <v>15</v>
      </c>
      <c r="C136" s="12" t="s">
        <v>16</v>
      </c>
      <c r="D136" s="12" t="s">
        <v>17</v>
      </c>
      <c r="E136" s="95" t="s">
        <v>18</v>
      </c>
      <c r="F136" s="95"/>
      <c r="G136" s="95" t="s">
        <v>19</v>
      </c>
      <c r="H136" s="95"/>
      <c r="I136" s="95" t="s">
        <v>20</v>
      </c>
      <c r="J136" s="95"/>
      <c r="K136" s="6"/>
      <c r="L136" s="6"/>
    </row>
    <row r="137" spans="1:12" ht="18.75" customHeight="1">
      <c r="A137" s="13">
        <v>45318</v>
      </c>
      <c r="B137" s="14" t="s">
        <v>117</v>
      </c>
      <c r="C137" s="13" t="s">
        <v>145</v>
      </c>
      <c r="D137" s="14" t="s">
        <v>146</v>
      </c>
      <c r="E137" s="96" t="str">
        <f>G134</f>
        <v>DEMİRYOLU SPOR</v>
      </c>
      <c r="F137" s="96"/>
      <c r="G137" s="97" t="str">
        <f>E131</f>
        <v>SAMANLI SPOR</v>
      </c>
      <c r="H137" s="98"/>
      <c r="I137" s="14">
        <v>4</v>
      </c>
      <c r="J137" s="14">
        <v>1</v>
      </c>
      <c r="K137" s="5"/>
      <c r="L137" s="5"/>
    </row>
    <row r="138" spans="1:12" ht="18.75" customHeight="1">
      <c r="A138" s="13">
        <v>45318</v>
      </c>
      <c r="B138" s="14" t="s">
        <v>159</v>
      </c>
      <c r="C138" s="13" t="s">
        <v>145</v>
      </c>
      <c r="D138" s="14" t="s">
        <v>146</v>
      </c>
      <c r="E138" s="96" t="str">
        <f>G132</f>
        <v>PANAYIR GÜNEŞ SPOR </v>
      </c>
      <c r="F138" s="96"/>
      <c r="G138" s="97" t="str">
        <f>E130</f>
        <v>ÇALI SPOR</v>
      </c>
      <c r="H138" s="98"/>
      <c r="I138" s="14">
        <v>0</v>
      </c>
      <c r="J138" s="14">
        <v>3</v>
      </c>
      <c r="K138" s="5"/>
      <c r="L138" s="5"/>
    </row>
    <row r="139" spans="1:12" ht="18.75" customHeight="1">
      <c r="A139" s="13">
        <v>45318</v>
      </c>
      <c r="B139" s="14" t="s">
        <v>135</v>
      </c>
      <c r="C139" s="13" t="s">
        <v>145</v>
      </c>
      <c r="D139" s="14" t="s">
        <v>146</v>
      </c>
      <c r="E139" s="96" t="str">
        <f>G131</f>
        <v>BAĞLARBAŞI SPOR</v>
      </c>
      <c r="F139" s="96"/>
      <c r="G139" s="97" t="str">
        <f>E133</f>
        <v>BURSA KARINCALIGÜCÜ </v>
      </c>
      <c r="H139" s="98"/>
      <c r="I139" s="14">
        <v>5</v>
      </c>
      <c r="J139" s="14">
        <v>1</v>
      </c>
      <c r="K139" s="5"/>
      <c r="L139" s="5"/>
    </row>
    <row r="140" spans="1:12" ht="18.75" customHeight="1">
      <c r="A140" s="13">
        <v>45318</v>
      </c>
      <c r="B140" s="14" t="s">
        <v>134</v>
      </c>
      <c r="C140" s="13" t="s">
        <v>145</v>
      </c>
      <c r="D140" s="14" t="s">
        <v>146</v>
      </c>
      <c r="E140" s="96" t="str">
        <f>G133</f>
        <v>DUAÇINARI ÇINAR SPOR</v>
      </c>
      <c r="F140" s="96"/>
      <c r="G140" s="96" t="str">
        <f>E132</f>
        <v>HARMANCIK SPOR</v>
      </c>
      <c r="H140" s="96"/>
      <c r="I140" s="14">
        <v>3</v>
      </c>
      <c r="J140" s="14">
        <v>0</v>
      </c>
      <c r="K140" s="5"/>
      <c r="L140" s="5"/>
    </row>
    <row r="141" spans="1:12" ht="18.75" customHeight="1">
      <c r="A141" s="14"/>
      <c r="B141" s="14"/>
      <c r="C141" s="14"/>
      <c r="D141" s="14"/>
      <c r="E141" s="97" t="str">
        <f>E134</f>
        <v>BAY</v>
      </c>
      <c r="F141" s="98"/>
      <c r="G141" s="97" t="str">
        <f>G130</f>
        <v>HACİVAT GENÇLER BİR.</v>
      </c>
      <c r="H141" s="98"/>
      <c r="I141" s="14"/>
      <c r="J141" s="14"/>
      <c r="K141" s="5"/>
      <c r="L141" s="5"/>
    </row>
    <row r="142" spans="1:12" ht="18.75" customHeight="1">
      <c r="A142" s="99" t="s">
        <v>40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5"/>
      <c r="L142" s="5"/>
    </row>
    <row r="143" spans="1:12" s="2" customFormat="1" ht="12.75">
      <c r="A143" s="12" t="s">
        <v>14</v>
      </c>
      <c r="B143" s="12" t="s">
        <v>15</v>
      </c>
      <c r="C143" s="12" t="s">
        <v>16</v>
      </c>
      <c r="D143" s="12" t="s">
        <v>17</v>
      </c>
      <c r="E143" s="95" t="s">
        <v>18</v>
      </c>
      <c r="F143" s="95"/>
      <c r="G143" s="95" t="s">
        <v>19</v>
      </c>
      <c r="H143" s="95"/>
      <c r="I143" s="95" t="s">
        <v>20</v>
      </c>
      <c r="J143" s="95"/>
      <c r="K143" s="6"/>
      <c r="L143" s="6"/>
    </row>
    <row r="144" spans="1:12" ht="18.75" customHeight="1">
      <c r="A144" s="13">
        <v>45326</v>
      </c>
      <c r="B144" s="14" t="s">
        <v>150</v>
      </c>
      <c r="C144" s="13" t="s">
        <v>111</v>
      </c>
      <c r="D144" s="14" t="s">
        <v>146</v>
      </c>
      <c r="E144" s="96" t="str">
        <f>G141</f>
        <v>HACİVAT GENÇLER BİR.</v>
      </c>
      <c r="F144" s="96"/>
      <c r="G144" s="96" t="str">
        <f>E138</f>
        <v>PANAYIR GÜNEŞ SPOR </v>
      </c>
      <c r="H144" s="96"/>
      <c r="I144" s="14">
        <v>8</v>
      </c>
      <c r="J144" s="14">
        <v>7</v>
      </c>
      <c r="K144" s="5"/>
      <c r="L144" s="5"/>
    </row>
    <row r="145" spans="1:12" ht="18.75" customHeight="1">
      <c r="A145" s="13">
        <v>45326</v>
      </c>
      <c r="B145" s="14" t="s">
        <v>126</v>
      </c>
      <c r="C145" s="13" t="s">
        <v>111</v>
      </c>
      <c r="D145" s="14"/>
      <c r="E145" s="96" t="str">
        <f>G139</f>
        <v>BURSA KARINCALIGÜCÜ </v>
      </c>
      <c r="F145" s="96"/>
      <c r="G145" s="96" t="str">
        <f>E137</f>
        <v>DEMİRYOLU SPOR</v>
      </c>
      <c r="H145" s="96"/>
      <c r="I145" s="14">
        <v>3</v>
      </c>
      <c r="J145" s="14">
        <v>0</v>
      </c>
      <c r="K145" s="5"/>
      <c r="L145" s="5"/>
    </row>
    <row r="146" spans="1:12" ht="18.75" customHeight="1">
      <c r="A146" s="13">
        <v>45326</v>
      </c>
      <c r="B146" s="14" t="s">
        <v>131</v>
      </c>
      <c r="C146" s="13" t="s">
        <v>111</v>
      </c>
      <c r="D146" s="14" t="s">
        <v>146</v>
      </c>
      <c r="E146" s="96" t="str">
        <f>G138</f>
        <v>ÇALI SPOR</v>
      </c>
      <c r="F146" s="96"/>
      <c r="G146" s="96" t="str">
        <f>E140</f>
        <v>DUAÇINARI ÇINAR SPOR</v>
      </c>
      <c r="H146" s="96"/>
      <c r="I146" s="14">
        <v>3</v>
      </c>
      <c r="J146" s="14">
        <v>1</v>
      </c>
      <c r="K146" s="5"/>
      <c r="L146" s="5"/>
    </row>
    <row r="147" spans="1:12" ht="18.75" customHeight="1">
      <c r="A147" s="13">
        <v>45326</v>
      </c>
      <c r="B147" s="14" t="s">
        <v>157</v>
      </c>
      <c r="C147" s="13" t="s">
        <v>111</v>
      </c>
      <c r="D147" s="14" t="s">
        <v>146</v>
      </c>
      <c r="E147" s="96" t="str">
        <f>G140</f>
        <v>HARMANCIK SPOR</v>
      </c>
      <c r="F147" s="96"/>
      <c r="G147" s="96" t="str">
        <f>E139</f>
        <v>BAĞLARBAŞI SPOR</v>
      </c>
      <c r="H147" s="96"/>
      <c r="I147" s="14">
        <v>0</v>
      </c>
      <c r="J147" s="14">
        <v>4</v>
      </c>
      <c r="K147" s="5"/>
      <c r="L147" s="5"/>
    </row>
    <row r="148" spans="1:12" ht="18.75" customHeight="1">
      <c r="A148" s="14"/>
      <c r="B148" s="14"/>
      <c r="C148" s="14"/>
      <c r="D148" s="14"/>
      <c r="E148" s="97" t="str">
        <f>E141</f>
        <v>BAY</v>
      </c>
      <c r="F148" s="98"/>
      <c r="G148" s="97" t="str">
        <f>G137</f>
        <v>SAMANLI SPOR</v>
      </c>
      <c r="H148" s="98"/>
      <c r="I148" s="14"/>
      <c r="J148" s="14"/>
      <c r="K148" s="5"/>
      <c r="L148" s="5"/>
    </row>
    <row r="149" spans="1:12" ht="18.75" customHeight="1">
      <c r="A149" s="99" t="s">
        <v>41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5"/>
      <c r="L149" s="5"/>
    </row>
    <row r="150" spans="1:12" s="2" customFormat="1" ht="12.75">
      <c r="A150" s="12" t="s">
        <v>14</v>
      </c>
      <c r="B150" s="12" t="s">
        <v>15</v>
      </c>
      <c r="C150" s="12" t="s">
        <v>16</v>
      </c>
      <c r="D150" s="12" t="s">
        <v>17</v>
      </c>
      <c r="E150" s="95" t="s">
        <v>18</v>
      </c>
      <c r="F150" s="95"/>
      <c r="G150" s="95" t="s">
        <v>19</v>
      </c>
      <c r="H150" s="95"/>
      <c r="I150" s="95" t="s">
        <v>20</v>
      </c>
      <c r="J150" s="95"/>
      <c r="K150" s="6"/>
      <c r="L150" s="6"/>
    </row>
    <row r="151" spans="1:12" ht="18.75" customHeight="1">
      <c r="A151" s="13">
        <v>45333</v>
      </c>
      <c r="B151" s="14" t="s">
        <v>110</v>
      </c>
      <c r="C151" s="13" t="s">
        <v>111</v>
      </c>
      <c r="D151" s="14" t="s">
        <v>146</v>
      </c>
      <c r="E151" s="96" t="str">
        <f>G148</f>
        <v>SAMANLI SPOR</v>
      </c>
      <c r="F151" s="96"/>
      <c r="G151" s="96" t="str">
        <f>E145</f>
        <v>BURSA KARINCALIGÜCÜ </v>
      </c>
      <c r="H151" s="96"/>
      <c r="I151" s="14">
        <v>5</v>
      </c>
      <c r="J151" s="14">
        <v>1</v>
      </c>
      <c r="K151" s="5"/>
      <c r="L151" s="5"/>
    </row>
    <row r="152" spans="1:12" ht="18.75" customHeight="1">
      <c r="A152" s="13">
        <v>45333</v>
      </c>
      <c r="B152" s="14" t="s">
        <v>134</v>
      </c>
      <c r="C152" s="13" t="s">
        <v>111</v>
      </c>
      <c r="D152" s="14" t="s">
        <v>146</v>
      </c>
      <c r="E152" s="96" t="str">
        <f>G146</f>
        <v>DUAÇINARI ÇINAR SPOR</v>
      </c>
      <c r="F152" s="96"/>
      <c r="G152" s="96" t="str">
        <f>E144</f>
        <v>HACİVAT GENÇLER BİR.</v>
      </c>
      <c r="H152" s="96"/>
      <c r="I152" s="14">
        <v>7</v>
      </c>
      <c r="J152" s="14">
        <v>1</v>
      </c>
      <c r="K152" s="5"/>
      <c r="L152" s="5"/>
    </row>
    <row r="153" spans="1:12" ht="18.75" customHeight="1">
      <c r="A153" s="13">
        <v>45333</v>
      </c>
      <c r="B153" s="14" t="s">
        <v>121</v>
      </c>
      <c r="C153" s="13" t="s">
        <v>111</v>
      </c>
      <c r="D153" s="14" t="s">
        <v>146</v>
      </c>
      <c r="E153" s="96" t="str">
        <f>G145</f>
        <v>DEMİRYOLU SPOR</v>
      </c>
      <c r="F153" s="96"/>
      <c r="G153" s="96" t="str">
        <f>E147</f>
        <v>HARMANCIK SPOR</v>
      </c>
      <c r="H153" s="96"/>
      <c r="I153" s="14">
        <v>2</v>
      </c>
      <c r="J153" s="14">
        <v>1</v>
      </c>
      <c r="K153" s="5"/>
      <c r="L153" s="5"/>
    </row>
    <row r="154" spans="1:12" ht="18.75" customHeight="1">
      <c r="A154" s="13">
        <v>45333</v>
      </c>
      <c r="B154" s="14" t="s">
        <v>135</v>
      </c>
      <c r="C154" s="13" t="s">
        <v>111</v>
      </c>
      <c r="D154" s="14" t="s">
        <v>146</v>
      </c>
      <c r="E154" s="97" t="str">
        <f>G147</f>
        <v>BAĞLARBAŞI SPOR</v>
      </c>
      <c r="F154" s="98"/>
      <c r="G154" s="97" t="str">
        <f>E146</f>
        <v>ÇALI SPOR</v>
      </c>
      <c r="H154" s="98"/>
      <c r="I154" s="14">
        <v>3</v>
      </c>
      <c r="J154" s="14">
        <v>0</v>
      </c>
      <c r="K154" s="5"/>
      <c r="L154" s="5"/>
    </row>
    <row r="155" spans="1:12" ht="18.75" customHeight="1">
      <c r="A155" s="14"/>
      <c r="B155" s="14"/>
      <c r="C155" s="14"/>
      <c r="D155" s="14"/>
      <c r="E155" s="97" t="str">
        <f>E148</f>
        <v>BAY</v>
      </c>
      <c r="F155" s="98"/>
      <c r="G155" s="97" t="str">
        <f>G144</f>
        <v>PANAYIR GÜNEŞ SPOR </v>
      </c>
      <c r="H155" s="98"/>
      <c r="I155" s="14"/>
      <c r="J155" s="14"/>
      <c r="K155" s="5"/>
      <c r="L155" s="5"/>
    </row>
    <row r="156" spans="1:12" ht="18.75" customHeight="1">
      <c r="A156" s="19"/>
      <c r="B156" s="20"/>
      <c r="C156" s="20"/>
      <c r="D156" s="20"/>
      <c r="E156" s="21"/>
      <c r="F156" s="21"/>
      <c r="G156" s="21"/>
      <c r="H156" s="21"/>
      <c r="I156" s="20"/>
      <c r="J156" s="20"/>
      <c r="K156" s="5"/>
      <c r="L156" s="5"/>
    </row>
    <row r="157" spans="1:13" s="1" customFormat="1" ht="16.5" customHeight="1">
      <c r="A157" s="101" t="s">
        <v>0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3" t="s">
        <v>26</v>
      </c>
      <c r="L157" s="103"/>
      <c r="M157" s="22"/>
    </row>
    <row r="158" spans="1:12" s="1" customFormat="1" ht="15.75">
      <c r="A158" s="30" t="s">
        <v>1</v>
      </c>
      <c r="B158" s="31" t="s">
        <v>2</v>
      </c>
      <c r="C158" s="32" t="s">
        <v>3</v>
      </c>
      <c r="D158" s="32" t="s">
        <v>4</v>
      </c>
      <c r="E158" s="32" t="s">
        <v>5</v>
      </c>
      <c r="F158" s="32" t="s">
        <v>6</v>
      </c>
      <c r="G158" s="32" t="s">
        <v>7</v>
      </c>
      <c r="H158" s="32" t="s">
        <v>8</v>
      </c>
      <c r="I158" s="32" t="s">
        <v>9</v>
      </c>
      <c r="J158" s="32" t="s">
        <v>10</v>
      </c>
      <c r="K158" s="33" t="s">
        <v>27</v>
      </c>
      <c r="L158" s="33" t="s">
        <v>28</v>
      </c>
    </row>
    <row r="159" spans="1:12" s="1" customFormat="1" ht="26.25" customHeight="1">
      <c r="A159" s="34">
        <v>1</v>
      </c>
      <c r="B159" s="35" t="s">
        <v>101</v>
      </c>
      <c r="C159" s="36">
        <f aca="true" t="shared" si="0" ref="C159:C168">(D159+E159+F159)</f>
        <v>16</v>
      </c>
      <c r="D159" s="36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7</v>
      </c>
      <c r="E159" s="36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4</v>
      </c>
      <c r="F159" s="36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5</v>
      </c>
      <c r="G159" s="36">
        <f>(J31+I39+J47+I55+J62+I68+J74+I80+I91+I95+J103+I111+J119+I126+J132+I138+J144+J155)</f>
        <v>35</v>
      </c>
      <c r="H159" s="36">
        <f>(I31+J39+I47+J55+I62+J68+I74+J80+J91+J95+I103+J111+I119+J126+I132+J138+I144+I155)</f>
        <v>27</v>
      </c>
      <c r="I159" s="36">
        <f>(D159*3)+E159+K159-L159</f>
        <v>25</v>
      </c>
      <c r="J159" s="36">
        <f aca="true" t="shared" si="1" ref="J159:J168">G159-H159</f>
        <v>8</v>
      </c>
      <c r="K159" s="83"/>
      <c r="L159" s="83"/>
    </row>
    <row r="160" spans="1:16" s="1" customFormat="1" ht="26.25" customHeight="1">
      <c r="A160" s="34">
        <v>2</v>
      </c>
      <c r="B160" s="37" t="s">
        <v>102</v>
      </c>
      <c r="C160" s="36">
        <f t="shared" si="0"/>
        <v>16</v>
      </c>
      <c r="D160" s="36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5</v>
      </c>
      <c r="E160" s="36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1</v>
      </c>
      <c r="F160" s="36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10</v>
      </c>
      <c r="G160" s="36">
        <f>(I32+J40+I48+J55+I61+J67+I73+I84+J87+J96+I104+J112+I119+J125+I131+J137+I148+I151)</f>
        <v>30</v>
      </c>
      <c r="H160" s="36">
        <f>(J32+I40+J48+I55+J61+I67+J73+J84+I87+I96+J104+I112+J119+I125+J131+I137+I148+J151)</f>
        <v>51</v>
      </c>
      <c r="I160" s="36">
        <f aca="true" t="shared" si="2" ref="I160:I168">(D160*3)+E160+K160-L160</f>
        <v>16</v>
      </c>
      <c r="J160" s="36">
        <f t="shared" si="1"/>
        <v>-21</v>
      </c>
      <c r="K160" s="83"/>
      <c r="L160" s="83"/>
      <c r="M160" s="23"/>
      <c r="N160" s="23"/>
      <c r="O160" s="4"/>
      <c r="P160" s="23"/>
    </row>
    <row r="161" spans="1:12" s="1" customFormat="1" ht="26.25" customHeight="1">
      <c r="A161" s="34">
        <v>3</v>
      </c>
      <c r="B161" s="37" t="s">
        <v>109</v>
      </c>
      <c r="C161" s="36">
        <f t="shared" si="0"/>
        <v>16</v>
      </c>
      <c r="D161" s="36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4</v>
      </c>
      <c r="E161" s="36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3</v>
      </c>
      <c r="F161" s="36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9</v>
      </c>
      <c r="G161" s="36">
        <f>(J33+I41+J48+I54+J60+I66+I77+J80+I88+I97+J105+I112+J118+I124+J130+J141+I144+J152)</f>
        <v>28</v>
      </c>
      <c r="H161" s="36">
        <f>(I33+J41+I48+J54+I60+J66+J77+I80+J88+J97+I105+J112+I118+J124+I130+I141+J144+I152)</f>
        <v>47</v>
      </c>
      <c r="I161" s="36">
        <f t="shared" si="2"/>
        <v>15</v>
      </c>
      <c r="J161" s="36">
        <f t="shared" si="1"/>
        <v>-19</v>
      </c>
      <c r="K161" s="83"/>
      <c r="L161" s="83"/>
    </row>
    <row r="162" spans="1:12" s="1" customFormat="1" ht="26.25" customHeight="1">
      <c r="A162" s="34">
        <v>4</v>
      </c>
      <c r="B162" s="37" t="s">
        <v>103</v>
      </c>
      <c r="C162" s="36">
        <f t="shared" si="0"/>
        <v>16</v>
      </c>
      <c r="D162" s="36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2</v>
      </c>
      <c r="E162" s="36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36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14</v>
      </c>
      <c r="G162" s="36">
        <f>(I34+J41+I47+J53+I59+I70+J73+I81+J89+J98+I105+J111+I117+J123+J134+I137+J145+I153)</f>
        <v>17</v>
      </c>
      <c r="H162" s="36">
        <f>(J34+I41+J47+I53+J59+J70+I73+J81+I89+I98+J105+I111+J117+I123+I134+J137+I145+J153)</f>
        <v>62</v>
      </c>
      <c r="I162" s="36">
        <f t="shared" si="2"/>
        <v>3</v>
      </c>
      <c r="J162" s="36">
        <f t="shared" si="1"/>
        <v>-45</v>
      </c>
      <c r="K162" s="83"/>
      <c r="L162" s="83">
        <v>3</v>
      </c>
    </row>
    <row r="163" spans="1:12" s="1" customFormat="1" ht="26.25" customHeight="1">
      <c r="A163" s="34">
        <v>5</v>
      </c>
      <c r="B163" s="37" t="s">
        <v>104</v>
      </c>
      <c r="C163" s="36">
        <f t="shared" si="0"/>
        <v>16</v>
      </c>
      <c r="D163" s="36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10</v>
      </c>
      <c r="E163" s="36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5</v>
      </c>
      <c r="F163" s="36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36">
        <f>(J34+I40+J46+I52+I63+J66+I74+J82+I90+I98+J104+I110+J116+J127+I130+J138+I146+J154)</f>
        <v>43</v>
      </c>
      <c r="H163" s="36">
        <f>(I34+J40+I46+J52+J63+I66+J74+I82+J90+J98+I104+J110+I116+I127+J130+I138+J146+I154)</f>
        <v>15</v>
      </c>
      <c r="I163" s="36">
        <f t="shared" si="2"/>
        <v>35</v>
      </c>
      <c r="J163" s="36">
        <f t="shared" si="1"/>
        <v>28</v>
      </c>
      <c r="K163" s="83"/>
      <c r="L163" s="83"/>
    </row>
    <row r="164" spans="1:12" s="1" customFormat="1" ht="26.25" customHeight="1">
      <c r="A164" s="34">
        <v>6</v>
      </c>
      <c r="B164" s="37" t="s">
        <v>105</v>
      </c>
      <c r="C164" s="36">
        <f t="shared" si="0"/>
        <v>16</v>
      </c>
      <c r="D164" s="36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13</v>
      </c>
      <c r="E164" s="36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36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</v>
      </c>
      <c r="G164" s="36">
        <f>(I33+J39+I45+I56+J59+I67+J75+I83+J90+I97+I103+J109+J120+I123+J131+I139+J147+I154)</f>
        <v>59</v>
      </c>
      <c r="H164" s="36">
        <f>(J33+I39+J45+J56+I59+J67+I75+J83+I90+I97+J103+I109+I120+J123+I131+J139+I147+J154)</f>
        <v>10</v>
      </c>
      <c r="I164" s="36">
        <f t="shared" si="2"/>
        <v>41</v>
      </c>
      <c r="J164" s="36">
        <f t="shared" si="1"/>
        <v>49</v>
      </c>
      <c r="K164" s="83"/>
      <c r="L164" s="83"/>
    </row>
    <row r="165" spans="1:12" s="1" customFormat="1" ht="26.25" customHeight="1">
      <c r="A165" s="34">
        <v>7</v>
      </c>
      <c r="B165" s="37" t="s">
        <v>106</v>
      </c>
      <c r="C165" s="36">
        <f t="shared" si="0"/>
        <v>16</v>
      </c>
      <c r="D165" s="36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4</v>
      </c>
      <c r="E165" s="36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4</v>
      </c>
      <c r="F165" s="36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8</v>
      </c>
      <c r="G165" s="36">
        <f>(J32+I38+I49+J52+I60+J68+I76+J83+I89+I96+J102+J113+I116+J124+I132+J140+I147+J153)</f>
        <v>17</v>
      </c>
      <c r="H165" s="36">
        <f>(I32+J38+J49+I52+J60+I68+J76+I83+J89+J96+I102+I113+J116+I124+J132+I140+J147+I153)</f>
        <v>32</v>
      </c>
      <c r="I165" s="36">
        <f t="shared" si="2"/>
        <v>16</v>
      </c>
      <c r="J165" s="36">
        <f t="shared" si="1"/>
        <v>-15</v>
      </c>
      <c r="K165" s="83"/>
      <c r="L165" s="83"/>
    </row>
    <row r="166" spans="1:12" s="1" customFormat="1" ht="26.25" customHeight="1">
      <c r="A166" s="34">
        <v>8</v>
      </c>
      <c r="B166" s="35" t="s">
        <v>107</v>
      </c>
      <c r="C166" s="36">
        <f t="shared" si="0"/>
        <v>16</v>
      </c>
      <c r="D166" s="36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9</v>
      </c>
      <c r="E166" s="36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5</v>
      </c>
      <c r="F166" s="36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2</v>
      </c>
      <c r="G166" s="36">
        <f>(I31+I42+J45+I53+J61+I69+J76+I82+J88+J95+J106+I109+J117+I125+J133+I140+J146+I152)</f>
        <v>42</v>
      </c>
      <c r="H166" s="36">
        <f>(J31+J42+I45+J53+I61+J69+I76+J82+I88+I95+I106+J109+I117+J125+I133+J140+I146+J152)</f>
        <v>12</v>
      </c>
      <c r="I166" s="36">
        <f t="shared" si="2"/>
        <v>32</v>
      </c>
      <c r="J166" s="36">
        <f t="shared" si="1"/>
        <v>30</v>
      </c>
      <c r="K166" s="83"/>
      <c r="L166" s="83"/>
    </row>
    <row r="167" spans="1:12" s="1" customFormat="1" ht="26.25" customHeight="1">
      <c r="A167" s="34">
        <v>9</v>
      </c>
      <c r="B167" s="37" t="s">
        <v>108</v>
      </c>
      <c r="C167" s="36">
        <f t="shared" si="0"/>
        <v>16</v>
      </c>
      <c r="D167" s="36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5</v>
      </c>
      <c r="E167" s="36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36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9</v>
      </c>
      <c r="G167" s="36">
        <f>(I35+J38+I46+J54+I62+J69+I75+J81+I87+J99+I102+J110+I118+J126+I133+J139+I145+J151)</f>
        <v>23</v>
      </c>
      <c r="H167" s="36">
        <f>(J35+I38+J46+I54+J62+I69+J75+I81+J87+I99+J102+I110+J118+I126+J133+I139+J145+I151)</f>
        <v>40</v>
      </c>
      <c r="I167" s="36">
        <f t="shared" si="2"/>
        <v>17</v>
      </c>
      <c r="J167" s="36">
        <f t="shared" si="1"/>
        <v>-17</v>
      </c>
      <c r="K167" s="83"/>
      <c r="L167" s="83"/>
    </row>
    <row r="168" spans="1:12" s="1" customFormat="1" ht="26.25" customHeight="1">
      <c r="A168" s="34">
        <v>10</v>
      </c>
      <c r="B168" s="38" t="s">
        <v>11</v>
      </c>
      <c r="C168" s="36">
        <f t="shared" si="0"/>
        <v>0</v>
      </c>
      <c r="D168" s="36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36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36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36">
        <f>(J35+J42+J49+J56+J63+J70+J77+J84+J91+I99+I106+I113+I120+I127+I134+I141+I148+I155)</f>
        <v>0</v>
      </c>
      <c r="H168" s="36">
        <f>(I35+I42+I49+I56+I63+I70+I77+I84+I91+J99+J106+J113+J120+J127+J134+J141+J148+J155)</f>
        <v>0</v>
      </c>
      <c r="I168" s="36">
        <f t="shared" si="2"/>
        <v>0</v>
      </c>
      <c r="J168" s="36">
        <f t="shared" si="1"/>
        <v>0</v>
      </c>
      <c r="K168" s="83"/>
      <c r="L168" s="83"/>
    </row>
    <row r="169" spans="1:12" s="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 password="904E" sheet="1" formatCells="0" sort="0"/>
  <mergeCells count="263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5:J25"/>
    <mergeCell ref="A26:J26"/>
  </mergeCells>
  <printOptions/>
  <pageMargins left="0.75" right="0.41" top="0.39" bottom="0.32" header="0.2" footer="0.21"/>
  <pageSetup horizontalDpi="1200" verticalDpi="1200" orientation="portrait" paperSize="9" scale="75" r:id="rId2"/>
  <rowBreaks count="3" manualBreakCount="3">
    <brk id="49" max="255" man="1"/>
    <brk id="106" max="255" man="1"/>
    <brk id="15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61"/>
  <sheetViews>
    <sheetView zoomScalePageLayoutView="0" workbookViewId="0" topLeftCell="A1">
      <selection activeCell="B2" sqref="B2:V2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2.75390625" style="0" customWidth="1"/>
    <col min="4" max="10" width="4.125" style="0" customWidth="1"/>
    <col min="11" max="11" width="4.875" style="0" customWidth="1"/>
    <col min="12" max="12" width="1.37890625" style="0" customWidth="1"/>
    <col min="13" max="13" width="4.875" style="0" customWidth="1"/>
    <col min="14" max="14" width="22.75390625" style="0" customWidth="1"/>
    <col min="15" max="15" width="4.75390625" style="0" customWidth="1"/>
    <col min="16" max="18" width="4.00390625" style="0" customWidth="1"/>
    <col min="19" max="20" width="4.25390625" style="0" customWidth="1"/>
    <col min="21" max="21" width="4.75390625" style="0" customWidth="1"/>
    <col min="22" max="22" width="5.375" style="0" customWidth="1"/>
  </cols>
  <sheetData>
    <row r="1" ht="6.75" customHeight="1" thickBot="1"/>
    <row r="2" spans="2:22" ht="28.5" customHeight="1" thickBot="1">
      <c r="B2" s="109" t="s">
        <v>139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</row>
    <row r="3" spans="2:22" ht="4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2:22" ht="18.75" customHeight="1" thickBot="1">
      <c r="B4" s="104" t="s">
        <v>138</v>
      </c>
      <c r="C4" s="105"/>
      <c r="D4" s="105"/>
      <c r="E4" s="105"/>
      <c r="F4" s="105"/>
      <c r="G4" s="105"/>
      <c r="H4" s="105"/>
      <c r="I4" s="105"/>
      <c r="J4" s="105"/>
      <c r="K4" s="106"/>
      <c r="L4" s="41"/>
      <c r="M4" s="104" t="s">
        <v>140</v>
      </c>
      <c r="N4" s="105"/>
      <c r="O4" s="105"/>
      <c r="P4" s="105"/>
      <c r="Q4" s="105"/>
      <c r="R4" s="105"/>
      <c r="S4" s="105"/>
      <c r="T4" s="105"/>
      <c r="U4" s="105"/>
      <c r="V4" s="106"/>
    </row>
    <row r="5" spans="2:22" s="47" customFormat="1" ht="18" customHeight="1" thickBot="1">
      <c r="B5" s="42" t="s">
        <v>1</v>
      </c>
      <c r="C5" s="43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44" t="s">
        <v>9</v>
      </c>
      <c r="K5" s="45" t="s">
        <v>10</v>
      </c>
      <c r="L5" s="46"/>
      <c r="M5" s="42" t="s">
        <v>1</v>
      </c>
      <c r="N5" s="43" t="s">
        <v>2</v>
      </c>
      <c r="O5" s="44" t="s">
        <v>3</v>
      </c>
      <c r="P5" s="44" t="s">
        <v>4</v>
      </c>
      <c r="Q5" s="44" t="s">
        <v>5</v>
      </c>
      <c r="R5" s="44" t="s">
        <v>6</v>
      </c>
      <c r="S5" s="44" t="s">
        <v>7</v>
      </c>
      <c r="T5" s="44" t="s">
        <v>8</v>
      </c>
      <c r="U5" s="44" t="s">
        <v>9</v>
      </c>
      <c r="V5" s="45" t="s">
        <v>10</v>
      </c>
    </row>
    <row r="6" spans="2:22" ht="18" customHeight="1">
      <c r="B6" s="82">
        <v>1</v>
      </c>
      <c r="C6" s="72" t="s">
        <v>45</v>
      </c>
      <c r="D6" s="73">
        <v>16</v>
      </c>
      <c r="E6" s="73">
        <v>16</v>
      </c>
      <c r="F6" s="73">
        <v>0</v>
      </c>
      <c r="G6" s="73">
        <v>0</v>
      </c>
      <c r="H6" s="73">
        <v>68</v>
      </c>
      <c r="I6" s="73">
        <v>10</v>
      </c>
      <c r="J6" s="73">
        <v>48</v>
      </c>
      <c r="K6" s="73">
        <v>58</v>
      </c>
      <c r="L6" s="48"/>
      <c r="M6" s="66">
        <v>1</v>
      </c>
      <c r="N6" s="70" t="s">
        <v>60</v>
      </c>
      <c r="O6" s="68">
        <v>16</v>
      </c>
      <c r="P6" s="68">
        <v>11</v>
      </c>
      <c r="Q6" s="68">
        <v>3</v>
      </c>
      <c r="R6" s="68">
        <v>2</v>
      </c>
      <c r="S6" s="68">
        <v>54</v>
      </c>
      <c r="T6" s="68">
        <v>15</v>
      </c>
      <c r="U6" s="68">
        <v>36</v>
      </c>
      <c r="V6" s="69">
        <v>39</v>
      </c>
    </row>
    <row r="7" spans="2:22" ht="18" customHeight="1">
      <c r="B7" s="82">
        <v>2</v>
      </c>
      <c r="C7" s="72" t="s">
        <v>44</v>
      </c>
      <c r="D7" s="73">
        <v>16</v>
      </c>
      <c r="E7" s="73">
        <v>11</v>
      </c>
      <c r="F7" s="73">
        <v>1</v>
      </c>
      <c r="G7" s="73">
        <v>4</v>
      </c>
      <c r="H7" s="73">
        <v>46</v>
      </c>
      <c r="I7" s="73">
        <v>18</v>
      </c>
      <c r="J7" s="73">
        <v>34</v>
      </c>
      <c r="K7" s="73">
        <v>28</v>
      </c>
      <c r="L7" s="48"/>
      <c r="M7" s="71">
        <v>2</v>
      </c>
      <c r="N7" s="75" t="s">
        <v>61</v>
      </c>
      <c r="O7" s="73">
        <v>16</v>
      </c>
      <c r="P7" s="73">
        <v>10</v>
      </c>
      <c r="Q7" s="73">
        <v>2</v>
      </c>
      <c r="R7" s="73">
        <v>4</v>
      </c>
      <c r="S7" s="73">
        <v>39</v>
      </c>
      <c r="T7" s="73">
        <v>18</v>
      </c>
      <c r="U7" s="73">
        <v>32</v>
      </c>
      <c r="V7" s="74">
        <v>21</v>
      </c>
    </row>
    <row r="8" spans="2:22" ht="18" customHeight="1">
      <c r="B8" s="160">
        <v>3</v>
      </c>
      <c r="C8" s="113" t="s">
        <v>42</v>
      </c>
      <c r="D8" s="114">
        <v>16</v>
      </c>
      <c r="E8" s="114">
        <v>11</v>
      </c>
      <c r="F8" s="114">
        <v>1</v>
      </c>
      <c r="G8" s="114">
        <v>4</v>
      </c>
      <c r="H8" s="114">
        <v>42</v>
      </c>
      <c r="I8" s="114">
        <v>28</v>
      </c>
      <c r="J8" s="114">
        <v>34</v>
      </c>
      <c r="K8" s="114">
        <v>17</v>
      </c>
      <c r="L8" s="50"/>
      <c r="M8" s="112">
        <v>3</v>
      </c>
      <c r="N8" s="116" t="s">
        <v>55</v>
      </c>
      <c r="O8" s="114">
        <v>16</v>
      </c>
      <c r="P8" s="114">
        <v>8</v>
      </c>
      <c r="Q8" s="114">
        <v>3</v>
      </c>
      <c r="R8" s="114">
        <v>5</v>
      </c>
      <c r="S8" s="114">
        <v>25</v>
      </c>
      <c r="T8" s="114">
        <v>31</v>
      </c>
      <c r="U8" s="114">
        <v>27</v>
      </c>
      <c r="V8" s="115">
        <v>-6</v>
      </c>
    </row>
    <row r="9" spans="2:22" ht="18" customHeight="1">
      <c r="B9" s="160">
        <v>4</v>
      </c>
      <c r="C9" s="113" t="s">
        <v>46</v>
      </c>
      <c r="D9" s="114">
        <v>16</v>
      </c>
      <c r="E9" s="114">
        <v>8</v>
      </c>
      <c r="F9" s="114">
        <v>2</v>
      </c>
      <c r="G9" s="114">
        <v>6</v>
      </c>
      <c r="H9" s="114">
        <v>41</v>
      </c>
      <c r="I9" s="114">
        <v>30</v>
      </c>
      <c r="J9" s="114">
        <v>26</v>
      </c>
      <c r="K9" s="114">
        <v>14</v>
      </c>
      <c r="L9" s="50"/>
      <c r="M9" s="112">
        <v>4</v>
      </c>
      <c r="N9" s="116" t="s">
        <v>56</v>
      </c>
      <c r="O9" s="114">
        <v>16</v>
      </c>
      <c r="P9" s="114">
        <v>7</v>
      </c>
      <c r="Q9" s="114">
        <v>4</v>
      </c>
      <c r="R9" s="114">
        <v>5</v>
      </c>
      <c r="S9" s="114">
        <v>37</v>
      </c>
      <c r="T9" s="114">
        <v>32</v>
      </c>
      <c r="U9" s="114">
        <v>25</v>
      </c>
      <c r="V9" s="115">
        <v>5</v>
      </c>
    </row>
    <row r="10" spans="2:22" ht="18" customHeight="1">
      <c r="B10" s="160">
        <v>5</v>
      </c>
      <c r="C10" s="116" t="s">
        <v>47</v>
      </c>
      <c r="D10" s="114">
        <v>16</v>
      </c>
      <c r="E10" s="114">
        <v>6</v>
      </c>
      <c r="F10" s="114">
        <v>2</v>
      </c>
      <c r="G10" s="114">
        <v>8</v>
      </c>
      <c r="H10" s="114">
        <v>25</v>
      </c>
      <c r="I10" s="114">
        <v>34</v>
      </c>
      <c r="J10" s="114">
        <v>20</v>
      </c>
      <c r="K10" s="114">
        <v>-9</v>
      </c>
      <c r="L10" s="50"/>
      <c r="M10" s="112">
        <v>5</v>
      </c>
      <c r="N10" s="116" t="s">
        <v>59</v>
      </c>
      <c r="O10" s="114">
        <v>16</v>
      </c>
      <c r="P10" s="114">
        <v>6</v>
      </c>
      <c r="Q10" s="114">
        <v>5</v>
      </c>
      <c r="R10" s="114">
        <v>5</v>
      </c>
      <c r="S10" s="114">
        <v>41</v>
      </c>
      <c r="T10" s="114">
        <v>34</v>
      </c>
      <c r="U10" s="114">
        <v>23</v>
      </c>
      <c r="V10" s="115">
        <v>7</v>
      </c>
    </row>
    <row r="11" spans="2:22" ht="18" customHeight="1">
      <c r="B11" s="160">
        <v>6</v>
      </c>
      <c r="C11" s="116" t="s">
        <v>48</v>
      </c>
      <c r="D11" s="114">
        <v>16</v>
      </c>
      <c r="E11" s="114">
        <v>5</v>
      </c>
      <c r="F11" s="114">
        <v>3</v>
      </c>
      <c r="G11" s="114">
        <v>8</v>
      </c>
      <c r="H11" s="114">
        <v>34</v>
      </c>
      <c r="I11" s="114">
        <v>30</v>
      </c>
      <c r="J11" s="114">
        <v>18</v>
      </c>
      <c r="K11" s="114">
        <v>4</v>
      </c>
      <c r="L11" s="50"/>
      <c r="M11" s="112">
        <v>6</v>
      </c>
      <c r="N11" s="116" t="s">
        <v>58</v>
      </c>
      <c r="O11" s="114">
        <v>16</v>
      </c>
      <c r="P11" s="114">
        <v>7</v>
      </c>
      <c r="Q11" s="114">
        <v>1</v>
      </c>
      <c r="R11" s="114">
        <v>8</v>
      </c>
      <c r="S11" s="114">
        <v>36</v>
      </c>
      <c r="T11" s="114">
        <v>40</v>
      </c>
      <c r="U11" s="114">
        <v>22</v>
      </c>
      <c r="V11" s="115">
        <v>-4</v>
      </c>
    </row>
    <row r="12" spans="2:22" ht="18" customHeight="1">
      <c r="B12" s="160">
        <v>7</v>
      </c>
      <c r="C12" s="116" t="s">
        <v>49</v>
      </c>
      <c r="D12" s="114">
        <v>16</v>
      </c>
      <c r="E12" s="114">
        <v>4</v>
      </c>
      <c r="F12" s="114">
        <v>3</v>
      </c>
      <c r="G12" s="114">
        <v>9</v>
      </c>
      <c r="H12" s="114">
        <v>20</v>
      </c>
      <c r="I12" s="114">
        <v>52</v>
      </c>
      <c r="J12" s="114">
        <v>15</v>
      </c>
      <c r="K12" s="114">
        <v>-32</v>
      </c>
      <c r="L12" s="41"/>
      <c r="M12" s="112">
        <v>7</v>
      </c>
      <c r="N12" s="116" t="s">
        <v>53</v>
      </c>
      <c r="O12" s="114">
        <v>16</v>
      </c>
      <c r="P12" s="114">
        <v>5</v>
      </c>
      <c r="Q12" s="114">
        <v>4</v>
      </c>
      <c r="R12" s="114">
        <v>7</v>
      </c>
      <c r="S12" s="114">
        <v>37</v>
      </c>
      <c r="T12" s="114">
        <v>30</v>
      </c>
      <c r="U12" s="114">
        <v>19</v>
      </c>
      <c r="V12" s="115">
        <v>7</v>
      </c>
    </row>
    <row r="13" spans="2:22" ht="18" customHeight="1">
      <c r="B13" s="81">
        <v>8</v>
      </c>
      <c r="C13" s="77" t="s">
        <v>43</v>
      </c>
      <c r="D13" s="78">
        <v>16</v>
      </c>
      <c r="E13" s="78">
        <v>2</v>
      </c>
      <c r="F13" s="78">
        <v>2</v>
      </c>
      <c r="G13" s="78">
        <v>12</v>
      </c>
      <c r="H13" s="78">
        <v>22</v>
      </c>
      <c r="I13" s="78">
        <v>55</v>
      </c>
      <c r="J13" s="78">
        <v>8</v>
      </c>
      <c r="K13" s="78">
        <v>-33</v>
      </c>
      <c r="L13" s="65"/>
      <c r="M13" s="76">
        <v>8</v>
      </c>
      <c r="N13" s="80" t="s">
        <v>54</v>
      </c>
      <c r="O13" s="78">
        <v>16</v>
      </c>
      <c r="P13" s="78">
        <v>4</v>
      </c>
      <c r="Q13" s="78">
        <v>2</v>
      </c>
      <c r="R13" s="78">
        <v>10</v>
      </c>
      <c r="S13" s="78">
        <v>31</v>
      </c>
      <c r="T13" s="78">
        <v>45</v>
      </c>
      <c r="U13" s="78">
        <v>14</v>
      </c>
      <c r="V13" s="79">
        <v>-14</v>
      </c>
    </row>
    <row r="14" spans="2:22" ht="18" customHeight="1">
      <c r="B14" s="81">
        <v>9</v>
      </c>
      <c r="C14" s="80" t="s">
        <v>50</v>
      </c>
      <c r="D14" s="78">
        <v>16</v>
      </c>
      <c r="E14" s="78">
        <v>1</v>
      </c>
      <c r="F14" s="78">
        <v>0</v>
      </c>
      <c r="G14" s="78">
        <v>15</v>
      </c>
      <c r="H14" s="78">
        <v>13</v>
      </c>
      <c r="I14" s="78">
        <v>59</v>
      </c>
      <c r="J14" s="78">
        <v>3</v>
      </c>
      <c r="K14" s="78">
        <v>-46</v>
      </c>
      <c r="L14" s="65"/>
      <c r="M14" s="76">
        <v>9</v>
      </c>
      <c r="N14" s="80" t="s">
        <v>57</v>
      </c>
      <c r="O14" s="78">
        <v>16</v>
      </c>
      <c r="P14" s="78">
        <v>1</v>
      </c>
      <c r="Q14" s="78">
        <v>2</v>
      </c>
      <c r="R14" s="78">
        <v>13</v>
      </c>
      <c r="S14" s="78">
        <v>14</v>
      </c>
      <c r="T14" s="78">
        <v>68</v>
      </c>
      <c r="U14" s="78">
        <v>5</v>
      </c>
      <c r="V14" s="79">
        <v>-54</v>
      </c>
    </row>
    <row r="15" spans="2:22" ht="18" customHeight="1">
      <c r="B15" s="117"/>
      <c r="C15" s="118"/>
      <c r="D15" s="114">
        <f aca="true" t="shared" si="0" ref="D15:K15">SUM(D6:D14)</f>
        <v>144</v>
      </c>
      <c r="E15" s="114">
        <f t="shared" si="0"/>
        <v>64</v>
      </c>
      <c r="F15" s="114">
        <f t="shared" si="0"/>
        <v>14</v>
      </c>
      <c r="G15" s="114">
        <f t="shared" si="0"/>
        <v>66</v>
      </c>
      <c r="H15" s="114">
        <f t="shared" si="0"/>
        <v>311</v>
      </c>
      <c r="I15" s="114">
        <f t="shared" si="0"/>
        <v>316</v>
      </c>
      <c r="J15" s="114">
        <f t="shared" si="0"/>
        <v>206</v>
      </c>
      <c r="K15" s="115">
        <f t="shared" si="0"/>
        <v>1</v>
      </c>
      <c r="L15" s="41"/>
      <c r="M15" s="119"/>
      <c r="N15" s="120"/>
      <c r="O15" s="121">
        <f aca="true" t="shared" si="1" ref="O15:V15">SUM(O6:O14)</f>
        <v>144</v>
      </c>
      <c r="P15" s="121">
        <f t="shared" si="1"/>
        <v>59</v>
      </c>
      <c r="Q15" s="121">
        <f t="shared" si="1"/>
        <v>26</v>
      </c>
      <c r="R15" s="121">
        <f t="shared" si="1"/>
        <v>59</v>
      </c>
      <c r="S15" s="121">
        <f t="shared" si="1"/>
        <v>314</v>
      </c>
      <c r="T15" s="121">
        <f t="shared" si="1"/>
        <v>313</v>
      </c>
      <c r="U15" s="121">
        <f t="shared" si="1"/>
        <v>203</v>
      </c>
      <c r="V15" s="122">
        <f t="shared" si="1"/>
        <v>1</v>
      </c>
    </row>
    <row r="16" spans="2:22" ht="13.5" customHeight="1">
      <c r="B16" s="123" t="s">
        <v>180</v>
      </c>
      <c r="C16" s="124"/>
      <c r="D16" s="124"/>
      <c r="E16" s="124"/>
      <c r="F16" s="124"/>
      <c r="G16" s="124"/>
      <c r="H16" s="124"/>
      <c r="I16" s="124"/>
      <c r="J16" s="124"/>
      <c r="K16" s="125"/>
      <c r="L16" s="41"/>
      <c r="M16" s="126"/>
      <c r="N16" s="127"/>
      <c r="O16" s="128"/>
      <c r="P16" s="128"/>
      <c r="Q16" s="128"/>
      <c r="R16" s="128"/>
      <c r="S16" s="128"/>
      <c r="T16" s="128"/>
      <c r="U16" s="128"/>
      <c r="V16" s="129"/>
    </row>
    <row r="17" spans="2:22" ht="13.5" customHeight="1">
      <c r="B17" s="123" t="s">
        <v>181</v>
      </c>
      <c r="C17" s="124"/>
      <c r="D17" s="124"/>
      <c r="E17" s="124"/>
      <c r="F17" s="124"/>
      <c r="G17" s="124"/>
      <c r="H17" s="124"/>
      <c r="I17" s="124"/>
      <c r="J17" s="124"/>
      <c r="K17" s="125"/>
      <c r="L17" s="41"/>
      <c r="M17" s="126"/>
      <c r="N17" s="127"/>
      <c r="O17" s="130"/>
      <c r="P17" s="130"/>
      <c r="Q17" s="130"/>
      <c r="R17" s="130"/>
      <c r="S17" s="130"/>
      <c r="T17" s="130"/>
      <c r="U17" s="130"/>
      <c r="V17" s="131"/>
    </row>
    <row r="18" spans="2:22" ht="13.5" customHeight="1" thickBot="1">
      <c r="B18" s="132" t="s">
        <v>182</v>
      </c>
      <c r="C18" s="133"/>
      <c r="D18" s="133"/>
      <c r="E18" s="133"/>
      <c r="F18" s="133"/>
      <c r="G18" s="133"/>
      <c r="H18" s="133"/>
      <c r="I18" s="133"/>
      <c r="J18" s="133"/>
      <c r="K18" s="134"/>
      <c r="L18" s="41"/>
      <c r="M18" s="135"/>
      <c r="N18" s="136"/>
      <c r="O18" s="137"/>
      <c r="P18" s="137"/>
      <c r="Q18" s="137"/>
      <c r="R18" s="137"/>
      <c r="S18" s="137"/>
      <c r="T18" s="137"/>
      <c r="U18" s="137"/>
      <c r="V18" s="138"/>
    </row>
    <row r="19" spans="2:22" ht="13.5" customHeight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2:22" ht="18.75" customHeight="1" thickBot="1">
      <c r="B20" s="104" t="s">
        <v>141</v>
      </c>
      <c r="C20" s="105"/>
      <c r="D20" s="105"/>
      <c r="E20" s="105"/>
      <c r="F20" s="105"/>
      <c r="G20" s="105"/>
      <c r="H20" s="105"/>
      <c r="I20" s="105"/>
      <c r="J20" s="105"/>
      <c r="K20" s="106"/>
      <c r="L20" s="41"/>
      <c r="M20" s="104" t="s">
        <v>142</v>
      </c>
      <c r="N20" s="105"/>
      <c r="O20" s="105"/>
      <c r="P20" s="105"/>
      <c r="Q20" s="105"/>
      <c r="R20" s="105"/>
      <c r="S20" s="105"/>
      <c r="T20" s="105"/>
      <c r="U20" s="105"/>
      <c r="V20" s="106"/>
    </row>
    <row r="21" spans="2:22" s="47" customFormat="1" ht="16.5" customHeight="1" thickBot="1">
      <c r="B21" s="42" t="s">
        <v>1</v>
      </c>
      <c r="C21" s="43" t="s">
        <v>2</v>
      </c>
      <c r="D21" s="44" t="s">
        <v>3</v>
      </c>
      <c r="E21" s="44" t="s">
        <v>4</v>
      </c>
      <c r="F21" s="44" t="s">
        <v>5</v>
      </c>
      <c r="G21" s="44" t="s">
        <v>6</v>
      </c>
      <c r="H21" s="44" t="s">
        <v>7</v>
      </c>
      <c r="I21" s="44" t="s">
        <v>8</v>
      </c>
      <c r="J21" s="44" t="s">
        <v>9</v>
      </c>
      <c r="K21" s="45" t="s">
        <v>10</v>
      </c>
      <c r="L21" s="46"/>
      <c r="M21" s="42" t="s">
        <v>1</v>
      </c>
      <c r="N21" s="43" t="s">
        <v>2</v>
      </c>
      <c r="O21" s="44" t="s">
        <v>3</v>
      </c>
      <c r="P21" s="44" t="s">
        <v>4</v>
      </c>
      <c r="Q21" s="44" t="s">
        <v>5</v>
      </c>
      <c r="R21" s="44" t="s">
        <v>6</v>
      </c>
      <c r="S21" s="44" t="s">
        <v>7</v>
      </c>
      <c r="T21" s="44" t="s">
        <v>8</v>
      </c>
      <c r="U21" s="44" t="s">
        <v>9</v>
      </c>
      <c r="V21" s="45" t="s">
        <v>10</v>
      </c>
    </row>
    <row r="22" spans="2:22" ht="18" customHeight="1">
      <c r="B22" s="66">
        <v>1</v>
      </c>
      <c r="C22" s="67" t="s">
        <v>71</v>
      </c>
      <c r="D22" s="68">
        <v>16</v>
      </c>
      <c r="E22" s="68">
        <v>13</v>
      </c>
      <c r="F22" s="68">
        <v>1</v>
      </c>
      <c r="G22" s="68">
        <v>2</v>
      </c>
      <c r="H22" s="68">
        <v>54</v>
      </c>
      <c r="I22" s="68">
        <v>15</v>
      </c>
      <c r="J22" s="68">
        <v>40</v>
      </c>
      <c r="K22" s="69">
        <v>39</v>
      </c>
      <c r="L22" s="48"/>
      <c r="M22" s="66">
        <v>1</v>
      </c>
      <c r="N22" s="67" t="s">
        <v>80</v>
      </c>
      <c r="O22" s="68">
        <v>16</v>
      </c>
      <c r="P22" s="68">
        <v>14</v>
      </c>
      <c r="Q22" s="68">
        <v>1</v>
      </c>
      <c r="R22" s="68">
        <v>1</v>
      </c>
      <c r="S22" s="68">
        <v>56</v>
      </c>
      <c r="T22" s="68">
        <v>13</v>
      </c>
      <c r="U22" s="68">
        <v>43</v>
      </c>
      <c r="V22" s="69">
        <v>43</v>
      </c>
    </row>
    <row r="23" spans="2:22" ht="18" customHeight="1">
      <c r="B23" s="71">
        <v>2</v>
      </c>
      <c r="C23" s="75" t="s">
        <v>63</v>
      </c>
      <c r="D23" s="73">
        <v>16</v>
      </c>
      <c r="E23" s="73">
        <v>12</v>
      </c>
      <c r="F23" s="73">
        <v>2</v>
      </c>
      <c r="G23" s="73">
        <v>2</v>
      </c>
      <c r="H23" s="73">
        <v>52</v>
      </c>
      <c r="I23" s="73">
        <v>17</v>
      </c>
      <c r="J23" s="73">
        <v>38</v>
      </c>
      <c r="K23" s="74">
        <v>35</v>
      </c>
      <c r="L23" s="48"/>
      <c r="M23" s="71">
        <v>2</v>
      </c>
      <c r="N23" s="72" t="s">
        <v>173</v>
      </c>
      <c r="O23" s="73">
        <v>16</v>
      </c>
      <c r="P23" s="73">
        <v>13</v>
      </c>
      <c r="Q23" s="73">
        <v>1</v>
      </c>
      <c r="R23" s="73">
        <v>2</v>
      </c>
      <c r="S23" s="73">
        <v>35</v>
      </c>
      <c r="T23" s="73">
        <v>12</v>
      </c>
      <c r="U23" s="73">
        <v>40</v>
      </c>
      <c r="V23" s="74">
        <v>23</v>
      </c>
    </row>
    <row r="24" spans="2:22" ht="18" customHeight="1">
      <c r="B24" s="112">
        <v>3</v>
      </c>
      <c r="C24" s="113" t="s">
        <v>66</v>
      </c>
      <c r="D24" s="114">
        <v>16</v>
      </c>
      <c r="E24" s="114">
        <v>9</v>
      </c>
      <c r="F24" s="114">
        <v>3</v>
      </c>
      <c r="G24" s="114">
        <v>4</v>
      </c>
      <c r="H24" s="114">
        <v>32</v>
      </c>
      <c r="I24" s="114">
        <v>19</v>
      </c>
      <c r="J24" s="114">
        <v>27</v>
      </c>
      <c r="K24" s="115">
        <v>13</v>
      </c>
      <c r="L24" s="41"/>
      <c r="M24" s="112">
        <v>3</v>
      </c>
      <c r="N24" s="113" t="s">
        <v>75</v>
      </c>
      <c r="O24" s="114">
        <v>16</v>
      </c>
      <c r="P24" s="114">
        <v>9</v>
      </c>
      <c r="Q24" s="114">
        <v>3</v>
      </c>
      <c r="R24" s="114">
        <v>4</v>
      </c>
      <c r="S24" s="114">
        <v>46</v>
      </c>
      <c r="T24" s="114">
        <v>26</v>
      </c>
      <c r="U24" s="114">
        <v>30</v>
      </c>
      <c r="V24" s="115">
        <v>20</v>
      </c>
    </row>
    <row r="25" spans="2:22" ht="18" customHeight="1">
      <c r="B25" s="112">
        <v>4</v>
      </c>
      <c r="C25" s="113" t="s">
        <v>67</v>
      </c>
      <c r="D25" s="114">
        <v>16</v>
      </c>
      <c r="E25" s="114">
        <v>7</v>
      </c>
      <c r="F25" s="114">
        <v>1</v>
      </c>
      <c r="G25" s="114">
        <v>8</v>
      </c>
      <c r="H25" s="114">
        <v>28</v>
      </c>
      <c r="I25" s="114">
        <v>38</v>
      </c>
      <c r="J25" s="114">
        <v>22</v>
      </c>
      <c r="K25" s="115">
        <v>-10</v>
      </c>
      <c r="L25" s="41"/>
      <c r="M25" s="112">
        <v>4</v>
      </c>
      <c r="N25" s="113" t="s">
        <v>74</v>
      </c>
      <c r="O25" s="114">
        <v>16</v>
      </c>
      <c r="P25" s="114">
        <v>8</v>
      </c>
      <c r="Q25" s="114">
        <v>2</v>
      </c>
      <c r="R25" s="114">
        <v>6</v>
      </c>
      <c r="S25" s="114">
        <v>29</v>
      </c>
      <c r="T25" s="114">
        <v>28</v>
      </c>
      <c r="U25" s="114">
        <v>26</v>
      </c>
      <c r="V25" s="115">
        <v>1</v>
      </c>
    </row>
    <row r="26" spans="2:22" ht="18" customHeight="1">
      <c r="B26" s="112">
        <v>5</v>
      </c>
      <c r="C26" s="113" t="s">
        <v>69</v>
      </c>
      <c r="D26" s="114">
        <v>16</v>
      </c>
      <c r="E26" s="114">
        <v>5</v>
      </c>
      <c r="F26" s="114">
        <v>4</v>
      </c>
      <c r="G26" s="114">
        <v>7</v>
      </c>
      <c r="H26" s="114">
        <v>21</v>
      </c>
      <c r="I26" s="114">
        <v>30</v>
      </c>
      <c r="J26" s="114">
        <v>19</v>
      </c>
      <c r="K26" s="115">
        <v>-9</v>
      </c>
      <c r="L26" s="41"/>
      <c r="M26" s="112">
        <v>5</v>
      </c>
      <c r="N26" s="113" t="s">
        <v>78</v>
      </c>
      <c r="O26" s="114">
        <v>16</v>
      </c>
      <c r="P26" s="114">
        <v>7</v>
      </c>
      <c r="Q26" s="114">
        <v>3</v>
      </c>
      <c r="R26" s="114">
        <v>6</v>
      </c>
      <c r="S26" s="114">
        <v>26</v>
      </c>
      <c r="T26" s="114">
        <v>20</v>
      </c>
      <c r="U26" s="114">
        <v>24</v>
      </c>
      <c r="V26" s="115">
        <v>6</v>
      </c>
    </row>
    <row r="27" spans="2:22" ht="18" customHeight="1">
      <c r="B27" s="112">
        <v>6</v>
      </c>
      <c r="C27" s="113" t="s">
        <v>68</v>
      </c>
      <c r="D27" s="114">
        <v>16</v>
      </c>
      <c r="E27" s="114">
        <v>4</v>
      </c>
      <c r="F27" s="114">
        <v>5</v>
      </c>
      <c r="G27" s="114">
        <v>7</v>
      </c>
      <c r="H27" s="114">
        <v>23</v>
      </c>
      <c r="I27" s="114">
        <v>33</v>
      </c>
      <c r="J27" s="114">
        <v>17</v>
      </c>
      <c r="K27" s="115">
        <v>-10</v>
      </c>
      <c r="L27" s="41"/>
      <c r="M27" s="112">
        <v>6</v>
      </c>
      <c r="N27" s="113" t="s">
        <v>73</v>
      </c>
      <c r="O27" s="114">
        <v>16</v>
      </c>
      <c r="P27" s="114">
        <v>5</v>
      </c>
      <c r="Q27" s="114">
        <v>5</v>
      </c>
      <c r="R27" s="114">
        <v>6</v>
      </c>
      <c r="S27" s="114">
        <v>26</v>
      </c>
      <c r="T27" s="114">
        <v>22</v>
      </c>
      <c r="U27" s="114">
        <v>20</v>
      </c>
      <c r="V27" s="115">
        <v>4</v>
      </c>
    </row>
    <row r="28" spans="2:22" ht="18" customHeight="1">
      <c r="B28" s="112">
        <v>7</v>
      </c>
      <c r="C28" s="113" t="s">
        <v>70</v>
      </c>
      <c r="D28" s="114">
        <v>16</v>
      </c>
      <c r="E28" s="114">
        <v>5</v>
      </c>
      <c r="F28" s="114">
        <v>1</v>
      </c>
      <c r="G28" s="114">
        <v>10</v>
      </c>
      <c r="H28" s="114">
        <v>25</v>
      </c>
      <c r="I28" s="114">
        <v>35</v>
      </c>
      <c r="J28" s="114">
        <v>16</v>
      </c>
      <c r="K28" s="115">
        <v>-10</v>
      </c>
      <c r="L28" s="41"/>
      <c r="M28" s="112">
        <v>7</v>
      </c>
      <c r="N28" s="113" t="s">
        <v>79</v>
      </c>
      <c r="O28" s="114">
        <v>16</v>
      </c>
      <c r="P28" s="114">
        <v>5</v>
      </c>
      <c r="Q28" s="114">
        <v>1</v>
      </c>
      <c r="R28" s="114">
        <v>10</v>
      </c>
      <c r="S28" s="114">
        <v>27</v>
      </c>
      <c r="T28" s="114">
        <v>52</v>
      </c>
      <c r="U28" s="114">
        <v>16</v>
      </c>
      <c r="V28" s="115">
        <v>-25</v>
      </c>
    </row>
    <row r="29" spans="2:22" ht="18" customHeight="1">
      <c r="B29" s="76">
        <v>8</v>
      </c>
      <c r="C29" s="77" t="s">
        <v>64</v>
      </c>
      <c r="D29" s="78">
        <v>16</v>
      </c>
      <c r="E29" s="78">
        <v>4</v>
      </c>
      <c r="F29" s="78">
        <v>1</v>
      </c>
      <c r="G29" s="78">
        <v>11</v>
      </c>
      <c r="H29" s="78">
        <v>19</v>
      </c>
      <c r="I29" s="78">
        <v>39</v>
      </c>
      <c r="J29" s="78">
        <v>13</v>
      </c>
      <c r="K29" s="79">
        <v>-20</v>
      </c>
      <c r="L29" s="65"/>
      <c r="M29" s="76">
        <v>8</v>
      </c>
      <c r="N29" s="77" t="s">
        <v>77</v>
      </c>
      <c r="O29" s="78">
        <v>16</v>
      </c>
      <c r="P29" s="78">
        <v>3</v>
      </c>
      <c r="Q29" s="78">
        <v>0</v>
      </c>
      <c r="R29" s="78">
        <v>13</v>
      </c>
      <c r="S29" s="78">
        <v>18</v>
      </c>
      <c r="T29" s="78">
        <v>42</v>
      </c>
      <c r="U29" s="78">
        <v>9</v>
      </c>
      <c r="V29" s="79">
        <v>-24</v>
      </c>
    </row>
    <row r="30" spans="2:22" ht="18" customHeight="1">
      <c r="B30" s="76">
        <v>9</v>
      </c>
      <c r="C30" s="77" t="s">
        <v>65</v>
      </c>
      <c r="D30" s="78">
        <v>16</v>
      </c>
      <c r="E30" s="78">
        <v>3</v>
      </c>
      <c r="F30" s="78">
        <v>2</v>
      </c>
      <c r="G30" s="78">
        <v>11</v>
      </c>
      <c r="H30" s="78">
        <v>17</v>
      </c>
      <c r="I30" s="78">
        <v>46</v>
      </c>
      <c r="J30" s="78">
        <v>11</v>
      </c>
      <c r="K30" s="79">
        <v>-29</v>
      </c>
      <c r="L30" s="65"/>
      <c r="M30" s="76">
        <v>9</v>
      </c>
      <c r="N30" s="77" t="s">
        <v>76</v>
      </c>
      <c r="O30" s="78">
        <v>16</v>
      </c>
      <c r="P30" s="78">
        <v>0</v>
      </c>
      <c r="Q30" s="78">
        <v>0</v>
      </c>
      <c r="R30" s="78">
        <v>16</v>
      </c>
      <c r="S30" s="78">
        <v>3</v>
      </c>
      <c r="T30" s="78">
        <v>48</v>
      </c>
      <c r="U30" s="78">
        <v>0</v>
      </c>
      <c r="V30" s="79">
        <v>-45</v>
      </c>
    </row>
    <row r="31" spans="2:22" ht="18" customHeight="1" thickBot="1">
      <c r="B31" s="117"/>
      <c r="C31" s="139"/>
      <c r="D31" s="114">
        <f aca="true" t="shared" si="2" ref="D31:K31">SUM(D22:D30)</f>
        <v>144</v>
      </c>
      <c r="E31" s="114">
        <f t="shared" si="2"/>
        <v>62</v>
      </c>
      <c r="F31" s="114">
        <f t="shared" si="2"/>
        <v>20</v>
      </c>
      <c r="G31" s="114">
        <f t="shared" si="2"/>
        <v>62</v>
      </c>
      <c r="H31" s="114">
        <f t="shared" si="2"/>
        <v>271</v>
      </c>
      <c r="I31" s="114">
        <f t="shared" si="2"/>
        <v>272</v>
      </c>
      <c r="J31" s="114">
        <f t="shared" si="2"/>
        <v>203</v>
      </c>
      <c r="K31" s="115">
        <f t="shared" si="2"/>
        <v>-1</v>
      </c>
      <c r="L31" s="41"/>
      <c r="M31" s="140"/>
      <c r="N31" s="141"/>
      <c r="O31" s="142">
        <f aca="true" t="shared" si="3" ref="O31:V31">SUM(O22:O30)</f>
        <v>144</v>
      </c>
      <c r="P31" s="142">
        <f t="shared" si="3"/>
        <v>64</v>
      </c>
      <c r="Q31" s="142">
        <f t="shared" si="3"/>
        <v>16</v>
      </c>
      <c r="R31" s="142">
        <f t="shared" si="3"/>
        <v>64</v>
      </c>
      <c r="S31" s="142">
        <f t="shared" si="3"/>
        <v>266</v>
      </c>
      <c r="T31" s="142">
        <f t="shared" si="3"/>
        <v>263</v>
      </c>
      <c r="U31" s="142">
        <f t="shared" si="3"/>
        <v>208</v>
      </c>
      <c r="V31" s="143">
        <f t="shared" si="3"/>
        <v>3</v>
      </c>
    </row>
    <row r="32" spans="2:22" ht="18" customHeight="1" thickBot="1">
      <c r="B32" s="132" t="s">
        <v>184</v>
      </c>
      <c r="C32" s="133"/>
      <c r="D32" s="144"/>
      <c r="E32" s="144"/>
      <c r="F32" s="144"/>
      <c r="G32" s="144"/>
      <c r="H32" s="144"/>
      <c r="I32" s="144"/>
      <c r="J32" s="144"/>
      <c r="K32" s="145"/>
      <c r="L32" s="41"/>
      <c r="M32" s="132" t="s">
        <v>136</v>
      </c>
      <c r="N32" s="133"/>
      <c r="O32" s="133"/>
      <c r="P32" s="133"/>
      <c r="Q32" s="133"/>
      <c r="R32" s="133"/>
      <c r="S32" s="133"/>
      <c r="T32" s="133"/>
      <c r="U32" s="133"/>
      <c r="V32" s="134"/>
    </row>
    <row r="33" spans="2:22" ht="9" customHeight="1" thickBo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64"/>
      <c r="O33" s="41"/>
      <c r="P33" s="41"/>
      <c r="Q33" s="41"/>
      <c r="R33" s="41"/>
      <c r="S33" s="41"/>
      <c r="T33" s="41"/>
      <c r="U33" s="41"/>
      <c r="V33" s="41"/>
    </row>
    <row r="34" spans="2:22" ht="18" customHeight="1" thickBot="1">
      <c r="B34" s="104" t="s">
        <v>143</v>
      </c>
      <c r="C34" s="105"/>
      <c r="D34" s="105"/>
      <c r="E34" s="105"/>
      <c r="F34" s="105"/>
      <c r="G34" s="105"/>
      <c r="H34" s="105"/>
      <c r="I34" s="105"/>
      <c r="J34" s="105"/>
      <c r="K34" s="106"/>
      <c r="L34" s="41"/>
      <c r="M34" s="104" t="s">
        <v>144</v>
      </c>
      <c r="N34" s="105"/>
      <c r="O34" s="107"/>
      <c r="P34" s="107"/>
      <c r="Q34" s="107"/>
      <c r="R34" s="107"/>
      <c r="S34" s="107"/>
      <c r="T34" s="107"/>
      <c r="U34" s="107"/>
      <c r="V34" s="108"/>
    </row>
    <row r="35" spans="2:22" s="47" customFormat="1" ht="16.5" customHeight="1" thickBot="1">
      <c r="B35" s="42" t="s">
        <v>1</v>
      </c>
      <c r="C35" s="43" t="s">
        <v>2</v>
      </c>
      <c r="D35" s="44" t="s">
        <v>3</v>
      </c>
      <c r="E35" s="44" t="s">
        <v>4</v>
      </c>
      <c r="F35" s="44" t="s">
        <v>5</v>
      </c>
      <c r="G35" s="44" t="s">
        <v>6</v>
      </c>
      <c r="H35" s="44" t="s">
        <v>7</v>
      </c>
      <c r="I35" s="44" t="s">
        <v>8</v>
      </c>
      <c r="J35" s="44" t="s">
        <v>9</v>
      </c>
      <c r="K35" s="45" t="s">
        <v>10</v>
      </c>
      <c r="L35" s="46"/>
      <c r="M35" s="42" t="s">
        <v>1</v>
      </c>
      <c r="N35" s="57" t="s">
        <v>2</v>
      </c>
      <c r="O35" s="59" t="s">
        <v>3</v>
      </c>
      <c r="P35" s="59" t="s">
        <v>4</v>
      </c>
      <c r="Q35" s="59" t="s">
        <v>5</v>
      </c>
      <c r="R35" s="59" t="s">
        <v>6</v>
      </c>
      <c r="S35" s="59" t="s">
        <v>7</v>
      </c>
      <c r="T35" s="59" t="s">
        <v>8</v>
      </c>
      <c r="U35" s="59" t="s">
        <v>9</v>
      </c>
      <c r="V35" s="59" t="s">
        <v>10</v>
      </c>
    </row>
    <row r="36" spans="2:22" ht="18" customHeight="1">
      <c r="B36" s="66">
        <v>1</v>
      </c>
      <c r="C36" s="67" t="s">
        <v>88</v>
      </c>
      <c r="D36" s="68">
        <v>16</v>
      </c>
      <c r="E36" s="68">
        <v>14</v>
      </c>
      <c r="F36" s="68">
        <v>0</v>
      </c>
      <c r="G36" s="68">
        <v>2</v>
      </c>
      <c r="H36" s="68">
        <v>59</v>
      </c>
      <c r="I36" s="68">
        <v>11</v>
      </c>
      <c r="J36" s="68">
        <v>42</v>
      </c>
      <c r="K36" s="69">
        <v>48</v>
      </c>
      <c r="L36" s="48"/>
      <c r="M36" s="66">
        <v>1</v>
      </c>
      <c r="N36" s="67" t="s">
        <v>92</v>
      </c>
      <c r="O36" s="68">
        <v>16</v>
      </c>
      <c r="P36" s="68">
        <v>14</v>
      </c>
      <c r="Q36" s="68">
        <v>2</v>
      </c>
      <c r="R36" s="68">
        <v>0</v>
      </c>
      <c r="S36" s="68">
        <v>67</v>
      </c>
      <c r="T36" s="68">
        <v>9</v>
      </c>
      <c r="U36" s="68">
        <v>44</v>
      </c>
      <c r="V36" s="69">
        <v>58</v>
      </c>
    </row>
    <row r="37" spans="2:22" ht="18" customHeight="1">
      <c r="B37" s="71">
        <v>2</v>
      </c>
      <c r="C37" s="72" t="s">
        <v>87</v>
      </c>
      <c r="D37" s="73">
        <v>16</v>
      </c>
      <c r="E37" s="73">
        <v>12</v>
      </c>
      <c r="F37" s="73">
        <v>3</v>
      </c>
      <c r="G37" s="73">
        <v>1</v>
      </c>
      <c r="H37" s="73">
        <v>42</v>
      </c>
      <c r="I37" s="73">
        <v>19</v>
      </c>
      <c r="J37" s="73">
        <v>39</v>
      </c>
      <c r="K37" s="74">
        <v>23</v>
      </c>
      <c r="L37" s="48"/>
      <c r="M37" s="71">
        <v>2</v>
      </c>
      <c r="N37" s="72" t="s">
        <v>99</v>
      </c>
      <c r="O37" s="73">
        <v>16</v>
      </c>
      <c r="P37" s="73">
        <v>12</v>
      </c>
      <c r="Q37" s="73">
        <v>2</v>
      </c>
      <c r="R37" s="73">
        <v>2</v>
      </c>
      <c r="S37" s="73">
        <v>70</v>
      </c>
      <c r="T37" s="73">
        <v>21</v>
      </c>
      <c r="U37" s="73">
        <v>38</v>
      </c>
      <c r="V37" s="74">
        <v>49</v>
      </c>
    </row>
    <row r="38" spans="2:22" ht="18" customHeight="1">
      <c r="B38" s="112">
        <v>3</v>
      </c>
      <c r="C38" s="113" t="s">
        <v>85</v>
      </c>
      <c r="D38" s="114">
        <v>16</v>
      </c>
      <c r="E38" s="114">
        <v>12</v>
      </c>
      <c r="F38" s="114">
        <v>2</v>
      </c>
      <c r="G38" s="114">
        <v>2</v>
      </c>
      <c r="H38" s="114">
        <v>41</v>
      </c>
      <c r="I38" s="114">
        <v>11</v>
      </c>
      <c r="J38" s="114">
        <v>38</v>
      </c>
      <c r="K38" s="115">
        <v>30</v>
      </c>
      <c r="L38" s="41"/>
      <c r="M38" s="112">
        <v>3</v>
      </c>
      <c r="N38" s="113" t="s">
        <v>98</v>
      </c>
      <c r="O38" s="114">
        <v>16</v>
      </c>
      <c r="P38" s="114">
        <v>10</v>
      </c>
      <c r="Q38" s="114">
        <v>2</v>
      </c>
      <c r="R38" s="114">
        <v>4</v>
      </c>
      <c r="S38" s="114">
        <v>28</v>
      </c>
      <c r="T38" s="114">
        <v>20</v>
      </c>
      <c r="U38" s="114">
        <v>32</v>
      </c>
      <c r="V38" s="115">
        <v>8</v>
      </c>
    </row>
    <row r="39" spans="2:22" ht="18" customHeight="1">
      <c r="B39" s="112">
        <v>4</v>
      </c>
      <c r="C39" s="113" t="s">
        <v>83</v>
      </c>
      <c r="D39" s="114">
        <v>16</v>
      </c>
      <c r="E39" s="114">
        <v>9</v>
      </c>
      <c r="F39" s="114">
        <v>1</v>
      </c>
      <c r="G39" s="114">
        <v>6</v>
      </c>
      <c r="H39" s="114">
        <v>31</v>
      </c>
      <c r="I39" s="114">
        <v>24</v>
      </c>
      <c r="J39" s="114">
        <v>28</v>
      </c>
      <c r="K39" s="115">
        <v>7</v>
      </c>
      <c r="L39" s="41"/>
      <c r="M39" s="112">
        <v>4</v>
      </c>
      <c r="N39" s="113" t="s">
        <v>96</v>
      </c>
      <c r="O39" s="114">
        <v>16</v>
      </c>
      <c r="P39" s="114">
        <v>7</v>
      </c>
      <c r="Q39" s="114">
        <v>2</v>
      </c>
      <c r="R39" s="114">
        <v>7</v>
      </c>
      <c r="S39" s="114">
        <v>26</v>
      </c>
      <c r="T39" s="114">
        <v>30</v>
      </c>
      <c r="U39" s="114">
        <v>23</v>
      </c>
      <c r="V39" s="115">
        <v>-4</v>
      </c>
    </row>
    <row r="40" spans="2:22" ht="18" customHeight="1">
      <c r="B40" s="112">
        <v>5</v>
      </c>
      <c r="C40" s="113" t="s">
        <v>82</v>
      </c>
      <c r="D40" s="114">
        <v>16</v>
      </c>
      <c r="E40" s="114">
        <v>7</v>
      </c>
      <c r="F40" s="114">
        <v>0</v>
      </c>
      <c r="G40" s="114">
        <v>9</v>
      </c>
      <c r="H40" s="114">
        <v>32</v>
      </c>
      <c r="I40" s="114">
        <v>36</v>
      </c>
      <c r="J40" s="114">
        <v>21</v>
      </c>
      <c r="K40" s="115">
        <v>-4</v>
      </c>
      <c r="L40" s="41"/>
      <c r="M40" s="112">
        <v>5</v>
      </c>
      <c r="N40" s="113" t="s">
        <v>95</v>
      </c>
      <c r="O40" s="114">
        <v>16</v>
      </c>
      <c r="P40" s="114">
        <v>7</v>
      </c>
      <c r="Q40" s="114">
        <v>1</v>
      </c>
      <c r="R40" s="114">
        <v>8</v>
      </c>
      <c r="S40" s="114">
        <v>25</v>
      </c>
      <c r="T40" s="114">
        <v>42</v>
      </c>
      <c r="U40" s="114">
        <v>22</v>
      </c>
      <c r="V40" s="115">
        <v>-17</v>
      </c>
    </row>
    <row r="41" spans="2:22" ht="18" customHeight="1">
      <c r="B41" s="112">
        <v>6</v>
      </c>
      <c r="C41" s="113" t="s">
        <v>90</v>
      </c>
      <c r="D41" s="114">
        <v>16</v>
      </c>
      <c r="E41" s="114">
        <v>6</v>
      </c>
      <c r="F41" s="114">
        <v>0</v>
      </c>
      <c r="G41" s="114">
        <v>10</v>
      </c>
      <c r="H41" s="114">
        <v>30</v>
      </c>
      <c r="I41" s="114">
        <v>45</v>
      </c>
      <c r="J41" s="114">
        <v>18</v>
      </c>
      <c r="K41" s="115">
        <v>-15</v>
      </c>
      <c r="L41" s="41"/>
      <c r="M41" s="112">
        <v>6</v>
      </c>
      <c r="N41" s="113" t="s">
        <v>165</v>
      </c>
      <c r="O41" s="114">
        <v>16</v>
      </c>
      <c r="P41" s="114">
        <v>6</v>
      </c>
      <c r="Q41" s="114">
        <v>2</v>
      </c>
      <c r="R41" s="114">
        <v>8</v>
      </c>
      <c r="S41" s="114">
        <v>26</v>
      </c>
      <c r="T41" s="114">
        <v>28</v>
      </c>
      <c r="U41" s="114">
        <v>20</v>
      </c>
      <c r="V41" s="115">
        <v>-2</v>
      </c>
    </row>
    <row r="42" spans="2:22" ht="18" customHeight="1">
      <c r="B42" s="112">
        <v>7</v>
      </c>
      <c r="C42" s="113" t="s">
        <v>86</v>
      </c>
      <c r="D42" s="114">
        <v>16</v>
      </c>
      <c r="E42" s="114">
        <v>5</v>
      </c>
      <c r="F42" s="114">
        <v>1</v>
      </c>
      <c r="G42" s="114">
        <v>10</v>
      </c>
      <c r="H42" s="114">
        <v>16</v>
      </c>
      <c r="I42" s="114">
        <v>38</v>
      </c>
      <c r="J42" s="114">
        <v>16</v>
      </c>
      <c r="K42" s="115">
        <v>-22</v>
      </c>
      <c r="L42" s="41"/>
      <c r="M42" s="112">
        <v>7</v>
      </c>
      <c r="N42" s="113" t="s">
        <v>97</v>
      </c>
      <c r="O42" s="114">
        <v>16</v>
      </c>
      <c r="P42" s="114">
        <v>4</v>
      </c>
      <c r="Q42" s="114">
        <v>4</v>
      </c>
      <c r="R42" s="114">
        <v>8</v>
      </c>
      <c r="S42" s="114">
        <v>22</v>
      </c>
      <c r="T42" s="114">
        <v>35</v>
      </c>
      <c r="U42" s="114">
        <v>16</v>
      </c>
      <c r="V42" s="115">
        <v>-13</v>
      </c>
    </row>
    <row r="43" spans="2:22" ht="18" customHeight="1">
      <c r="B43" s="76">
        <v>8</v>
      </c>
      <c r="C43" s="77" t="s">
        <v>84</v>
      </c>
      <c r="D43" s="78">
        <v>16</v>
      </c>
      <c r="E43" s="78">
        <v>3</v>
      </c>
      <c r="F43" s="78">
        <v>1</v>
      </c>
      <c r="G43" s="78">
        <v>12</v>
      </c>
      <c r="H43" s="78">
        <v>20</v>
      </c>
      <c r="I43" s="78">
        <v>40</v>
      </c>
      <c r="J43" s="78">
        <v>10</v>
      </c>
      <c r="K43" s="79">
        <v>-20</v>
      </c>
      <c r="L43" s="65"/>
      <c r="M43" s="76">
        <v>8</v>
      </c>
      <c r="N43" s="77" t="s">
        <v>94</v>
      </c>
      <c r="O43" s="78">
        <v>16</v>
      </c>
      <c r="P43" s="78">
        <v>4</v>
      </c>
      <c r="Q43" s="78">
        <v>1</v>
      </c>
      <c r="R43" s="78">
        <v>11</v>
      </c>
      <c r="S43" s="78">
        <v>18</v>
      </c>
      <c r="T43" s="78">
        <v>51</v>
      </c>
      <c r="U43" s="78">
        <v>13</v>
      </c>
      <c r="V43" s="79">
        <v>-33</v>
      </c>
    </row>
    <row r="44" spans="2:22" ht="18" customHeight="1">
      <c r="B44" s="76">
        <v>9</v>
      </c>
      <c r="C44" s="77" t="s">
        <v>89</v>
      </c>
      <c r="D44" s="78">
        <v>16</v>
      </c>
      <c r="E44" s="78">
        <v>0</v>
      </c>
      <c r="F44" s="78">
        <v>0</v>
      </c>
      <c r="G44" s="78">
        <v>16</v>
      </c>
      <c r="H44" s="78">
        <v>0</v>
      </c>
      <c r="I44" s="78">
        <v>48</v>
      </c>
      <c r="J44" s="78">
        <v>0</v>
      </c>
      <c r="K44" s="79">
        <v>-48</v>
      </c>
      <c r="L44" s="65"/>
      <c r="M44" s="76">
        <v>9</v>
      </c>
      <c r="N44" s="77" t="s">
        <v>93</v>
      </c>
      <c r="O44" s="78">
        <v>16</v>
      </c>
      <c r="P44" s="78">
        <v>0</v>
      </c>
      <c r="Q44" s="78">
        <v>0</v>
      </c>
      <c r="R44" s="78">
        <v>16</v>
      </c>
      <c r="S44" s="78">
        <v>1</v>
      </c>
      <c r="T44" s="78">
        <v>48</v>
      </c>
      <c r="U44" s="78">
        <v>-3</v>
      </c>
      <c r="V44" s="79">
        <v>-47</v>
      </c>
    </row>
    <row r="45" spans="2:22" ht="20.25" customHeight="1">
      <c r="B45" s="146"/>
      <c r="C45" s="147"/>
      <c r="D45" s="148">
        <f aca="true" t="shared" si="4" ref="D45:K45">SUM(D36:D44)</f>
        <v>144</v>
      </c>
      <c r="E45" s="149">
        <f t="shared" si="4"/>
        <v>68</v>
      </c>
      <c r="F45" s="149">
        <f t="shared" si="4"/>
        <v>8</v>
      </c>
      <c r="G45" s="149">
        <f t="shared" si="4"/>
        <v>68</v>
      </c>
      <c r="H45" s="149">
        <f t="shared" si="4"/>
        <v>271</v>
      </c>
      <c r="I45" s="149">
        <f t="shared" si="4"/>
        <v>272</v>
      </c>
      <c r="J45" s="149">
        <f t="shared" si="4"/>
        <v>212</v>
      </c>
      <c r="K45" s="150">
        <f t="shared" si="4"/>
        <v>-1</v>
      </c>
      <c r="L45" s="41"/>
      <c r="M45" s="151"/>
      <c r="N45" s="152"/>
      <c r="O45" s="58">
        <f aca="true" t="shared" si="5" ref="O45:V45">SUM(O36:O44)</f>
        <v>144</v>
      </c>
      <c r="P45" s="58">
        <f t="shared" si="5"/>
        <v>64</v>
      </c>
      <c r="Q45" s="58">
        <f t="shared" si="5"/>
        <v>16</v>
      </c>
      <c r="R45" s="58">
        <f t="shared" si="5"/>
        <v>64</v>
      </c>
      <c r="S45" s="58">
        <f t="shared" si="5"/>
        <v>283</v>
      </c>
      <c r="T45" s="58">
        <f t="shared" si="5"/>
        <v>284</v>
      </c>
      <c r="U45" s="58">
        <f t="shared" si="5"/>
        <v>205</v>
      </c>
      <c r="V45" s="60">
        <f t="shared" si="5"/>
        <v>-1</v>
      </c>
    </row>
    <row r="46" spans="2:22" ht="32.25" customHeight="1" thickBot="1">
      <c r="B46" s="153" t="s">
        <v>137</v>
      </c>
      <c r="C46" s="154"/>
      <c r="D46" s="155"/>
      <c r="E46" s="155"/>
      <c r="F46" s="155"/>
      <c r="G46" s="155"/>
      <c r="H46" s="155"/>
      <c r="I46" s="155"/>
      <c r="J46" s="155"/>
      <c r="K46" s="156"/>
      <c r="L46" s="41"/>
      <c r="M46" s="153" t="s">
        <v>169</v>
      </c>
      <c r="N46" s="157"/>
      <c r="O46" s="157"/>
      <c r="P46" s="157"/>
      <c r="Q46" s="157"/>
      <c r="R46" s="157"/>
      <c r="S46" s="157"/>
      <c r="T46" s="157"/>
      <c r="U46" s="157"/>
      <c r="V46" s="158"/>
    </row>
    <row r="47" spans="2:22" ht="9" customHeight="1" thickBo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2:22" ht="19.5" customHeight="1" thickBot="1">
      <c r="B48" s="104" t="s">
        <v>172</v>
      </c>
      <c r="C48" s="105"/>
      <c r="D48" s="105"/>
      <c r="E48" s="105"/>
      <c r="F48" s="105"/>
      <c r="G48" s="105"/>
      <c r="H48" s="105"/>
      <c r="I48" s="105"/>
      <c r="J48" s="105"/>
      <c r="K48" s="106"/>
      <c r="L48" s="41"/>
      <c r="M48" s="159"/>
      <c r="N48" s="159"/>
      <c r="O48" s="159"/>
      <c r="P48" s="159"/>
      <c r="Q48" s="159"/>
      <c r="R48" s="159"/>
      <c r="S48" s="159"/>
      <c r="T48" s="159"/>
      <c r="U48" s="159"/>
      <c r="V48" s="159"/>
    </row>
    <row r="49" spans="2:22" s="47" customFormat="1" ht="16.5" customHeight="1">
      <c r="B49" s="42" t="s">
        <v>1</v>
      </c>
      <c r="C49" s="43" t="s">
        <v>2</v>
      </c>
      <c r="D49" s="44" t="s">
        <v>3</v>
      </c>
      <c r="E49" s="44" t="s">
        <v>4</v>
      </c>
      <c r="F49" s="44" t="s">
        <v>5</v>
      </c>
      <c r="G49" s="44" t="s">
        <v>6</v>
      </c>
      <c r="H49" s="44" t="s">
        <v>7</v>
      </c>
      <c r="I49" s="44" t="s">
        <v>8</v>
      </c>
      <c r="J49" s="44" t="s">
        <v>9</v>
      </c>
      <c r="K49" s="45" t="s">
        <v>10</v>
      </c>
      <c r="L49" s="46"/>
      <c r="M49" s="159"/>
      <c r="N49" s="159"/>
      <c r="O49" s="159"/>
      <c r="P49" s="159"/>
      <c r="Q49" s="159"/>
      <c r="R49" s="159"/>
      <c r="S49" s="159"/>
      <c r="T49" s="159"/>
      <c r="U49" s="159"/>
      <c r="V49" s="159"/>
    </row>
    <row r="50" spans="2:22" ht="18.75" customHeight="1">
      <c r="B50" s="82">
        <v>1</v>
      </c>
      <c r="C50" s="72" t="s">
        <v>105</v>
      </c>
      <c r="D50" s="73">
        <v>16</v>
      </c>
      <c r="E50" s="73">
        <v>13</v>
      </c>
      <c r="F50" s="73">
        <v>2</v>
      </c>
      <c r="G50" s="73">
        <v>1</v>
      </c>
      <c r="H50" s="73">
        <v>59</v>
      </c>
      <c r="I50" s="73">
        <v>10</v>
      </c>
      <c r="J50" s="73">
        <v>41</v>
      </c>
      <c r="K50" s="73">
        <v>49</v>
      </c>
      <c r="L50" s="48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2:22" ht="18.75" customHeight="1">
      <c r="B51" s="82">
        <v>2</v>
      </c>
      <c r="C51" s="72" t="s">
        <v>104</v>
      </c>
      <c r="D51" s="73">
        <v>16</v>
      </c>
      <c r="E51" s="73">
        <v>10</v>
      </c>
      <c r="F51" s="73">
        <v>5</v>
      </c>
      <c r="G51" s="73">
        <v>1</v>
      </c>
      <c r="H51" s="73">
        <v>43</v>
      </c>
      <c r="I51" s="73">
        <v>15</v>
      </c>
      <c r="J51" s="73">
        <v>35</v>
      </c>
      <c r="K51" s="73">
        <v>28</v>
      </c>
      <c r="L51" s="48"/>
      <c r="M51" s="159"/>
      <c r="N51" s="159"/>
      <c r="O51" s="159"/>
      <c r="P51" s="159"/>
      <c r="Q51" s="159"/>
      <c r="R51" s="159"/>
      <c r="S51" s="159"/>
      <c r="T51" s="159"/>
      <c r="U51" s="159"/>
      <c r="V51" s="159"/>
    </row>
    <row r="52" spans="2:22" ht="18.75" customHeight="1">
      <c r="B52" s="160">
        <v>3</v>
      </c>
      <c r="C52" s="116" t="s">
        <v>107</v>
      </c>
      <c r="D52" s="114">
        <v>16</v>
      </c>
      <c r="E52" s="114">
        <v>9</v>
      </c>
      <c r="F52" s="114">
        <v>5</v>
      </c>
      <c r="G52" s="114">
        <v>2</v>
      </c>
      <c r="H52" s="114">
        <v>42</v>
      </c>
      <c r="I52" s="114">
        <v>12</v>
      </c>
      <c r="J52" s="114">
        <v>32</v>
      </c>
      <c r="K52" s="114">
        <v>30</v>
      </c>
      <c r="L52" s="48"/>
      <c r="M52" s="159"/>
      <c r="N52" s="159"/>
      <c r="O52" s="159"/>
      <c r="P52" s="159"/>
      <c r="Q52" s="159"/>
      <c r="R52" s="159"/>
      <c r="S52" s="159"/>
      <c r="T52" s="159"/>
      <c r="U52" s="159"/>
      <c r="V52" s="159"/>
    </row>
    <row r="53" spans="2:22" ht="18.75" customHeight="1">
      <c r="B53" s="160">
        <v>4</v>
      </c>
      <c r="C53" s="116" t="s">
        <v>101</v>
      </c>
      <c r="D53" s="114">
        <v>16</v>
      </c>
      <c r="E53" s="114">
        <v>7</v>
      </c>
      <c r="F53" s="114">
        <v>4</v>
      </c>
      <c r="G53" s="114">
        <v>5</v>
      </c>
      <c r="H53" s="114">
        <v>35</v>
      </c>
      <c r="I53" s="114">
        <v>27</v>
      </c>
      <c r="J53" s="114">
        <v>25</v>
      </c>
      <c r="K53" s="114">
        <v>8</v>
      </c>
      <c r="L53" s="48"/>
      <c r="M53" s="159"/>
      <c r="N53" s="159"/>
      <c r="O53" s="159"/>
      <c r="P53" s="159"/>
      <c r="Q53" s="159"/>
      <c r="R53" s="159"/>
      <c r="S53" s="159"/>
      <c r="T53" s="159"/>
      <c r="U53" s="159"/>
      <c r="V53" s="159"/>
    </row>
    <row r="54" spans="2:22" ht="18.75" customHeight="1">
      <c r="B54" s="160">
        <v>5</v>
      </c>
      <c r="C54" s="113" t="s">
        <v>108</v>
      </c>
      <c r="D54" s="114">
        <v>16</v>
      </c>
      <c r="E54" s="114">
        <v>5</v>
      </c>
      <c r="F54" s="114">
        <v>2</v>
      </c>
      <c r="G54" s="114">
        <v>9</v>
      </c>
      <c r="H54" s="114">
        <v>23</v>
      </c>
      <c r="I54" s="114">
        <v>40</v>
      </c>
      <c r="J54" s="114">
        <v>17</v>
      </c>
      <c r="K54" s="114">
        <v>-17</v>
      </c>
      <c r="L54" s="48"/>
      <c r="M54" s="159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2:22" ht="18.75" customHeight="1">
      <c r="B55" s="160">
        <v>6</v>
      </c>
      <c r="C55" s="113" t="s">
        <v>106</v>
      </c>
      <c r="D55" s="114">
        <v>16</v>
      </c>
      <c r="E55" s="114">
        <v>4</v>
      </c>
      <c r="F55" s="114">
        <v>4</v>
      </c>
      <c r="G55" s="114">
        <v>8</v>
      </c>
      <c r="H55" s="114">
        <v>17</v>
      </c>
      <c r="I55" s="114">
        <v>32</v>
      </c>
      <c r="J55" s="114">
        <v>16</v>
      </c>
      <c r="K55" s="114">
        <v>-15</v>
      </c>
      <c r="L55" s="41"/>
      <c r="M55" s="159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2:22" ht="18.75" customHeight="1">
      <c r="B56" s="160">
        <v>7</v>
      </c>
      <c r="C56" s="113" t="s">
        <v>102</v>
      </c>
      <c r="D56" s="114">
        <v>16</v>
      </c>
      <c r="E56" s="114">
        <v>5</v>
      </c>
      <c r="F56" s="114">
        <v>1</v>
      </c>
      <c r="G56" s="114">
        <v>10</v>
      </c>
      <c r="H56" s="114">
        <v>30</v>
      </c>
      <c r="I56" s="114">
        <v>51</v>
      </c>
      <c r="J56" s="114">
        <v>16</v>
      </c>
      <c r="K56" s="114">
        <v>-21</v>
      </c>
      <c r="L56" s="41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2:22" ht="18.75" customHeight="1">
      <c r="B57" s="81">
        <v>8</v>
      </c>
      <c r="C57" s="77" t="s">
        <v>109</v>
      </c>
      <c r="D57" s="78">
        <v>16</v>
      </c>
      <c r="E57" s="78">
        <v>4</v>
      </c>
      <c r="F57" s="78">
        <v>3</v>
      </c>
      <c r="G57" s="78">
        <v>9</v>
      </c>
      <c r="H57" s="78">
        <v>28</v>
      </c>
      <c r="I57" s="78">
        <v>47</v>
      </c>
      <c r="J57" s="78">
        <v>15</v>
      </c>
      <c r="K57" s="78">
        <v>-19</v>
      </c>
      <c r="L57" s="41"/>
      <c r="M57" s="159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2:22" ht="18.75" customHeight="1">
      <c r="B58" s="81">
        <v>9</v>
      </c>
      <c r="C58" s="77" t="s">
        <v>103</v>
      </c>
      <c r="D58" s="78">
        <v>16</v>
      </c>
      <c r="E58" s="78">
        <v>2</v>
      </c>
      <c r="F58" s="78">
        <v>0</v>
      </c>
      <c r="G58" s="78">
        <v>14</v>
      </c>
      <c r="H58" s="78">
        <v>17</v>
      </c>
      <c r="I58" s="78">
        <v>62</v>
      </c>
      <c r="J58" s="78">
        <v>3</v>
      </c>
      <c r="K58" s="78">
        <v>-45</v>
      </c>
      <c r="L58" s="41"/>
      <c r="M58" s="159"/>
      <c r="N58" s="159"/>
      <c r="O58" s="159"/>
      <c r="P58" s="159"/>
      <c r="Q58" s="159"/>
      <c r="R58" s="159"/>
      <c r="S58" s="159"/>
      <c r="T58" s="159"/>
      <c r="U58" s="159"/>
      <c r="V58" s="159"/>
    </row>
    <row r="59" spans="2:22" ht="18.75" customHeight="1">
      <c r="B59" s="161"/>
      <c r="C59" s="162"/>
      <c r="D59" s="114">
        <f aca="true" t="shared" si="6" ref="D59:K59">SUM(D50:D58)</f>
        <v>144</v>
      </c>
      <c r="E59" s="114">
        <f t="shared" si="6"/>
        <v>59</v>
      </c>
      <c r="F59" s="114">
        <f t="shared" si="6"/>
        <v>26</v>
      </c>
      <c r="G59" s="114">
        <f t="shared" si="6"/>
        <v>59</v>
      </c>
      <c r="H59" s="114">
        <f t="shared" si="6"/>
        <v>294</v>
      </c>
      <c r="I59" s="114">
        <f t="shared" si="6"/>
        <v>296</v>
      </c>
      <c r="J59" s="114">
        <f t="shared" si="6"/>
        <v>200</v>
      </c>
      <c r="K59" s="115">
        <f t="shared" si="6"/>
        <v>-2</v>
      </c>
      <c r="L59" s="41"/>
      <c r="M59" s="159"/>
      <c r="N59" s="159"/>
      <c r="O59" s="159"/>
      <c r="P59" s="159"/>
      <c r="Q59" s="159"/>
      <c r="R59" s="159"/>
      <c r="S59" s="159"/>
      <c r="T59" s="159"/>
      <c r="U59" s="159"/>
      <c r="V59" s="159"/>
    </row>
    <row r="60" spans="2:22" ht="17.25" customHeight="1" thickBot="1">
      <c r="B60" s="163" t="s">
        <v>185</v>
      </c>
      <c r="C60" s="164"/>
      <c r="D60" s="164"/>
      <c r="E60" s="164"/>
      <c r="F60" s="164"/>
      <c r="G60" s="164"/>
      <c r="H60" s="164"/>
      <c r="I60" s="164"/>
      <c r="J60" s="164"/>
      <c r="K60" s="165"/>
      <c r="L60" s="41"/>
      <c r="M60" s="159"/>
      <c r="N60" s="159"/>
      <c r="O60" s="159"/>
      <c r="P60" s="159"/>
      <c r="Q60" s="159"/>
      <c r="R60" s="159"/>
      <c r="S60" s="159"/>
      <c r="T60" s="159"/>
      <c r="U60" s="159"/>
      <c r="V60" s="159"/>
    </row>
    <row r="61" spans="2:12" ht="2.2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41"/>
    </row>
  </sheetData>
  <sheetProtection/>
  <mergeCells count="15">
    <mergeCell ref="B2:V2"/>
    <mergeCell ref="B4:K4"/>
    <mergeCell ref="M4:V4"/>
    <mergeCell ref="B18:K18"/>
    <mergeCell ref="B20:K20"/>
    <mergeCell ref="B17:K17"/>
    <mergeCell ref="M20:V20"/>
    <mergeCell ref="B16:K16"/>
    <mergeCell ref="M32:V32"/>
    <mergeCell ref="B34:K34"/>
    <mergeCell ref="M34:V34"/>
    <mergeCell ref="B46:K46"/>
    <mergeCell ref="M46:V46"/>
    <mergeCell ref="B48:K48"/>
    <mergeCell ref="B32:K3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2024-02-12T06:23:39Z</cp:lastPrinted>
  <dcterms:created xsi:type="dcterms:W3CDTF">2013-07-12T11:39:16Z</dcterms:created>
  <dcterms:modified xsi:type="dcterms:W3CDTF">2024-02-12T06:25:31Z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